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mamotojurior\keva\19thsports\"/>
    </mc:Choice>
  </mc:AlternateContent>
  <xr:revisionPtr revIDLastSave="0" documentId="8_{E7C14237-A064-48FD-A2E7-DB6819ED3C59}" xr6:coauthVersionLast="47" xr6:coauthVersionMax="47" xr10:uidLastSave="{00000000-0000-0000-0000-000000000000}"/>
  <bookViews>
    <workbookView xWindow="-108" yWindow="-108" windowWidth="23256" windowHeight="12456" tabRatio="886" activeTab="1" xr2:uid="{00000000-000D-0000-FFFF-FFFF00000000}"/>
  </bookViews>
  <sheets>
    <sheet name="参加チーム" sheetId="1" r:id="rId1"/>
    <sheet name="決定方法（14チームリンクリーグ４トーナメント）" sheetId="3" r:id="rId2"/>
    <sheet name="直近大会結果" sheetId="8" r:id="rId3"/>
    <sheet name="14チーム大会結果詳細１" sheetId="6" r:id="rId4"/>
    <sheet name="Sheet1" sheetId="9" r:id="rId5"/>
  </sheets>
  <definedNames>
    <definedName name="_xlnm.Print_Area" localSheetId="3">'14チーム大会結果詳細１'!$A$1:$BB$60</definedName>
    <definedName name="_xlnm.Print_Area" localSheetId="1">'決定方法（14チームリンクリーグ４トーナメント）'!$A$1:$CH$60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9" i="6" l="1"/>
  <c r="AC29" i="6"/>
  <c r="AA29" i="6"/>
  <c r="Z29" i="6"/>
  <c r="X29" i="6"/>
  <c r="W29" i="6"/>
  <c r="AD27" i="6"/>
  <c r="AC27" i="6"/>
  <c r="AA27" i="6"/>
  <c r="Z27" i="6"/>
  <c r="X27" i="6"/>
  <c r="W27" i="6"/>
  <c r="AD25" i="6"/>
  <c r="AC25" i="6"/>
  <c r="AA25" i="6"/>
  <c r="Z25" i="6"/>
  <c r="X25" i="6"/>
  <c r="W25" i="6"/>
  <c r="AD23" i="6"/>
  <c r="AC23" i="6"/>
  <c r="AA23" i="6"/>
  <c r="Z23" i="6"/>
  <c r="X23" i="6"/>
  <c r="W23" i="6"/>
  <c r="V29" i="6"/>
  <c r="C32" i="6"/>
  <c r="Q23" i="6"/>
  <c r="V27" i="6"/>
  <c r="Q32" i="6"/>
  <c r="Q26" i="6"/>
  <c r="V25" i="6"/>
  <c r="C29" i="6"/>
  <c r="C26" i="6"/>
  <c r="V23" i="6"/>
  <c r="Q29" i="6"/>
  <c r="C23" i="6"/>
  <c r="AD10" i="6"/>
  <c r="AD14" i="6"/>
  <c r="AC14" i="6"/>
  <c r="AA14" i="6"/>
  <c r="Z14" i="6"/>
  <c r="X14" i="6"/>
  <c r="W14" i="6"/>
  <c r="AD12" i="6"/>
  <c r="AC12" i="6"/>
  <c r="AA12" i="6"/>
  <c r="Z12" i="6"/>
  <c r="W12" i="6"/>
  <c r="X12" i="6"/>
  <c r="AC10" i="6"/>
  <c r="AA10" i="6"/>
  <c r="Z10" i="6"/>
  <c r="X10" i="6"/>
  <c r="W10" i="6"/>
  <c r="AD8" i="6"/>
  <c r="AC8" i="6"/>
  <c r="AA8" i="6"/>
  <c r="Z8" i="6"/>
  <c r="X8" i="6"/>
  <c r="W8" i="6"/>
  <c r="V14" i="6"/>
  <c r="V10" i="6"/>
  <c r="V12" i="6"/>
  <c r="Q17" i="6"/>
  <c r="Q11" i="6"/>
  <c r="C17" i="6"/>
  <c r="Q8" i="6"/>
  <c r="C14" i="6"/>
  <c r="C11" i="6"/>
  <c r="Q14" i="6"/>
  <c r="C8" i="6"/>
  <c r="W8" i="9" l="1"/>
  <c r="X8" i="9"/>
  <c r="Y8" i="9"/>
  <c r="Z8" i="9"/>
  <c r="AA8" i="9"/>
  <c r="AC8" i="9"/>
  <c r="AD8" i="9"/>
  <c r="AG8" i="9"/>
  <c r="W10" i="9"/>
  <c r="X10" i="9"/>
  <c r="Y10" i="9"/>
  <c r="Z10" i="9"/>
  <c r="AA10" i="9"/>
  <c r="AC10" i="9"/>
  <c r="AD10" i="9"/>
  <c r="AG10" i="9"/>
  <c r="W12" i="9"/>
  <c r="X12" i="9"/>
  <c r="Y12" i="9"/>
  <c r="Z12" i="9"/>
  <c r="AA12" i="9"/>
  <c r="AC12" i="9"/>
  <c r="AD12" i="9"/>
  <c r="AG12" i="9"/>
  <c r="W14" i="9"/>
  <c r="X14" i="9"/>
  <c r="Y14" i="9"/>
  <c r="Z14" i="9"/>
  <c r="AA14" i="9"/>
  <c r="AC14" i="9"/>
  <c r="AD14" i="9"/>
  <c r="AG14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R17" i="9"/>
  <c r="S17" i="9"/>
  <c r="T17" i="9"/>
  <c r="I18" i="9"/>
  <c r="J18" i="9"/>
  <c r="K18" i="9"/>
  <c r="I19" i="9"/>
  <c r="J19" i="9"/>
  <c r="K19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R14" i="9"/>
  <c r="S14" i="9"/>
  <c r="T14" i="9"/>
  <c r="I15" i="9"/>
  <c r="J15" i="9"/>
  <c r="K15" i="9"/>
  <c r="I16" i="9"/>
  <c r="J16" i="9"/>
  <c r="K16" i="9"/>
  <c r="Q56" i="9"/>
  <c r="C56" i="9"/>
  <c r="AF54" i="9"/>
  <c r="AE54" i="9"/>
  <c r="AD54" i="9"/>
  <c r="AC54" i="9"/>
  <c r="AA54" i="9"/>
  <c r="Z54" i="9"/>
  <c r="AB54" i="9" s="1"/>
  <c r="X54" i="9"/>
  <c r="W54" i="9"/>
  <c r="V54" i="9"/>
  <c r="Q53" i="9"/>
  <c r="C53" i="9"/>
  <c r="AD52" i="9"/>
  <c r="AF52" i="9" s="1"/>
  <c r="AC52" i="9"/>
  <c r="AA52" i="9"/>
  <c r="Z52" i="9"/>
  <c r="X52" i="9"/>
  <c r="W52" i="9"/>
  <c r="V52" i="9"/>
  <c r="AD50" i="9"/>
  <c r="AC50" i="9"/>
  <c r="AA50" i="9"/>
  <c r="Z50" i="9"/>
  <c r="AB50" i="9" s="1"/>
  <c r="X50" i="9"/>
  <c r="W50" i="9"/>
  <c r="V50" i="9"/>
  <c r="Q50" i="9"/>
  <c r="C50" i="9"/>
  <c r="AD42" i="9"/>
  <c r="AF42" i="9" s="1"/>
  <c r="AC42" i="9"/>
  <c r="AE42" i="9" s="1"/>
  <c r="AA42" i="9"/>
  <c r="AB42" i="9" s="1"/>
  <c r="Z42" i="9"/>
  <c r="X42" i="9"/>
  <c r="W42" i="9"/>
  <c r="Q41" i="9"/>
  <c r="C44" i="9" s="1"/>
  <c r="V42" i="9" s="1"/>
  <c r="AF40" i="9"/>
  <c r="AE40" i="9"/>
  <c r="AD40" i="9"/>
  <c r="AC40" i="9"/>
  <c r="AA40" i="9"/>
  <c r="Z40" i="9"/>
  <c r="AB40" i="9" s="1"/>
  <c r="X40" i="9"/>
  <c r="W40" i="9"/>
  <c r="AD38" i="9"/>
  <c r="AC38" i="9"/>
  <c r="AF38" i="9" s="1"/>
  <c r="AA38" i="9"/>
  <c r="Z38" i="9"/>
  <c r="X38" i="9"/>
  <c r="W38" i="9"/>
  <c r="Q38" i="9"/>
  <c r="C41" i="9" s="1"/>
  <c r="V40" i="9" s="1"/>
  <c r="C38" i="9"/>
  <c r="Q44" i="9" s="1"/>
  <c r="Q32" i="9"/>
  <c r="C32" i="9"/>
  <c r="AD29" i="9"/>
  <c r="AC29" i="9"/>
  <c r="AF29" i="9" s="1"/>
  <c r="AA29" i="9"/>
  <c r="Z29" i="9"/>
  <c r="AB29" i="9" s="1"/>
  <c r="X29" i="9"/>
  <c r="W29" i="9"/>
  <c r="V29" i="9"/>
  <c r="Q29" i="9"/>
  <c r="C29" i="9"/>
  <c r="AD27" i="9"/>
  <c r="AC27" i="9"/>
  <c r="AF27" i="9" s="1"/>
  <c r="AA27" i="9"/>
  <c r="Z27" i="9"/>
  <c r="X27" i="9"/>
  <c r="W27" i="9"/>
  <c r="V27" i="9"/>
  <c r="Q26" i="9"/>
  <c r="C26" i="9"/>
  <c r="AF25" i="9"/>
  <c r="AD25" i="9"/>
  <c r="AE25" i="9" s="1"/>
  <c r="AC25" i="9"/>
  <c r="AA25" i="9"/>
  <c r="Z25" i="9"/>
  <c r="AB25" i="9" s="1"/>
  <c r="X25" i="9"/>
  <c r="W25" i="9"/>
  <c r="V25" i="9"/>
  <c r="AD23" i="9"/>
  <c r="AC23" i="9"/>
  <c r="AA23" i="9"/>
  <c r="Z23" i="9"/>
  <c r="AB23" i="9" s="1"/>
  <c r="X23" i="9"/>
  <c r="W23" i="9"/>
  <c r="V23" i="9"/>
  <c r="Q23" i="9"/>
  <c r="C23" i="9"/>
  <c r="Q11" i="9"/>
  <c r="V14" i="9" s="1"/>
  <c r="C11" i="9"/>
  <c r="V12" i="9" s="1"/>
  <c r="Q8" i="9"/>
  <c r="V10" i="9" s="1"/>
  <c r="C8" i="9"/>
  <c r="AD54" i="6"/>
  <c r="AC54" i="6"/>
  <c r="AE54" i="6" s="1"/>
  <c r="AD52" i="6"/>
  <c r="AC52" i="6"/>
  <c r="AE52" i="6" s="1"/>
  <c r="AD50" i="6"/>
  <c r="AE50" i="6" s="1"/>
  <c r="AC50" i="6"/>
  <c r="AA54" i="6"/>
  <c r="Z54" i="6"/>
  <c r="AA52" i="6"/>
  <c r="Z52" i="6"/>
  <c r="AA50" i="6"/>
  <c r="Z50" i="6"/>
  <c r="AB50" i="6" s="1"/>
  <c r="X54" i="6"/>
  <c r="W54" i="6"/>
  <c r="X52" i="6"/>
  <c r="W52" i="6"/>
  <c r="X50" i="6"/>
  <c r="W50" i="6"/>
  <c r="AD42" i="6"/>
  <c r="AC42" i="6"/>
  <c r="AD40" i="6"/>
  <c r="AE40" i="6" s="1"/>
  <c r="AC40" i="6"/>
  <c r="AD38" i="6"/>
  <c r="AC38" i="6"/>
  <c r="AA42" i="6"/>
  <c r="Z42" i="6"/>
  <c r="AA40" i="6"/>
  <c r="Z40" i="6"/>
  <c r="AA38" i="6"/>
  <c r="AB38" i="6" s="1"/>
  <c r="Z38" i="6"/>
  <c r="X42" i="6"/>
  <c r="W42" i="6"/>
  <c r="X40" i="6"/>
  <c r="W40" i="6"/>
  <c r="X38" i="6"/>
  <c r="W38" i="6"/>
  <c r="AE38" i="6"/>
  <c r="V54" i="6"/>
  <c r="C56" i="6"/>
  <c r="Q53" i="6"/>
  <c r="V52" i="6"/>
  <c r="C53" i="6"/>
  <c r="Q50" i="6"/>
  <c r="Q56" i="6"/>
  <c r="V50" i="6"/>
  <c r="C50" i="6"/>
  <c r="Q41" i="6"/>
  <c r="C44" i="6" s="1"/>
  <c r="V42" i="6" s="1"/>
  <c r="Q38" i="6"/>
  <c r="C41" i="6" s="1"/>
  <c r="V40" i="6" s="1"/>
  <c r="C38" i="6"/>
  <c r="V38" i="6" s="1"/>
  <c r="AE29" i="6"/>
  <c r="AF27" i="6"/>
  <c r="AE25" i="6"/>
  <c r="AE23" i="6"/>
  <c r="AB29" i="6"/>
  <c r="AB27" i="6"/>
  <c r="AB25" i="6"/>
  <c r="AB23" i="6"/>
  <c r="AB14" i="6"/>
  <c r="AB14" i="9" s="1"/>
  <c r="AB12" i="6"/>
  <c r="AB12" i="9" s="1"/>
  <c r="AB10" i="6"/>
  <c r="AB10" i="9" s="1"/>
  <c r="AB8" i="6"/>
  <c r="AB8" i="9" s="1"/>
  <c r="V8" i="6"/>
  <c r="AB38" i="9" l="1"/>
  <c r="AF42" i="6"/>
  <c r="AE27" i="9"/>
  <c r="AB42" i="6"/>
  <c r="AE29" i="9"/>
  <c r="AB27" i="9"/>
  <c r="AB52" i="9"/>
  <c r="AF50" i="9"/>
  <c r="AE52" i="9"/>
  <c r="AF23" i="9"/>
  <c r="V8" i="9"/>
  <c r="AE23" i="9"/>
  <c r="V38" i="9"/>
  <c r="AE38" i="9"/>
  <c r="AE50" i="9"/>
  <c r="Q44" i="6"/>
  <c r="AF50" i="6"/>
  <c r="AB54" i="6"/>
  <c r="AB52" i="6"/>
  <c r="AB40" i="6"/>
  <c r="AF12" i="6"/>
  <c r="AF12" i="9" s="1"/>
  <c r="AE10" i="6"/>
  <c r="AE10" i="9" s="1"/>
  <c r="AE8" i="6"/>
  <c r="AE8" i="9" s="1"/>
  <c r="AF23" i="6"/>
  <c r="AF38" i="6"/>
  <c r="AE42" i="6"/>
  <c r="AE14" i="6"/>
  <c r="AE14" i="9" s="1"/>
  <c r="AE27" i="6"/>
  <c r="AF8" i="6"/>
  <c r="AF8" i="9" s="1"/>
  <c r="AE12" i="6"/>
  <c r="AE12" i="9" s="1"/>
  <c r="AF54" i="6"/>
  <c r="AF14" i="6"/>
  <c r="AF14" i="9" s="1"/>
  <c r="AF10" i="6"/>
  <c r="AF10" i="9" s="1"/>
  <c r="AF29" i="6"/>
  <c r="AF25" i="6"/>
  <c r="AF40" i="6"/>
  <c r="AF52" i="6"/>
  <c r="C17" i="9"/>
  <c r="Q14" i="9"/>
  <c r="Q17" i="9"/>
  <c r="C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江上　芳浩</author>
  </authors>
  <commentList>
    <comment ref="D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半角大文字で、W,Lを記入すると自動計算します。</t>
        </r>
      </text>
    </comment>
    <comment ref="AB8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失セット０の場合、MAXと記入</t>
        </r>
      </text>
    </comment>
    <comment ref="D23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半角大文字で、W,Lを記入すると自動計算します。</t>
        </r>
      </text>
    </comment>
    <comment ref="AB23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失セット０の場合、MAXと記入</t>
        </r>
      </text>
    </comment>
    <comment ref="D38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半角大文字で、W,Lを記入すると自動計算します。</t>
        </r>
      </text>
    </comment>
    <comment ref="AB38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失セット０の場合、MAXと記入</t>
        </r>
      </text>
    </comment>
    <comment ref="D50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半角大文字で、W,Lを記入すると自動計算します。</t>
        </r>
      </text>
    </comment>
    <comment ref="AB50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失セット０の場合、MAXと記入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江上　芳浩</author>
  </authors>
  <commentList>
    <comment ref="D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半角大文字で、W,Lを記入すると自動計算します。</t>
        </r>
      </text>
    </comment>
    <comment ref="AB8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失セット０の場合、MAXと記入</t>
        </r>
      </text>
    </comment>
    <comment ref="D23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半角大文字で、W,Lを記入すると自動計算します。</t>
        </r>
      </text>
    </comment>
    <comment ref="AB23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失セット０の場合、MAXと記入</t>
        </r>
      </text>
    </comment>
    <comment ref="D38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半角大文字で、W,Lを記入すると自動計算します。</t>
        </r>
      </text>
    </comment>
    <comment ref="AB38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失セット０の場合、MAXと記入</t>
        </r>
      </text>
    </comment>
    <comment ref="D50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半角大文字で、W,Lを記入すると自動計算します。</t>
        </r>
      </text>
    </comment>
    <comment ref="AB50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失セット０の場合、MAXと記入</t>
        </r>
      </text>
    </comment>
  </commentList>
</comments>
</file>

<file path=xl/sharedStrings.xml><?xml version="1.0" encoding="utf-8"?>
<sst xmlns="http://schemas.openxmlformats.org/spreadsheetml/2006/main" count="868" uniqueCount="258">
  <si>
    <t>A-4</t>
    <phoneticPr fontId="2"/>
  </si>
  <si>
    <t>A</t>
    <phoneticPr fontId="2"/>
  </si>
  <si>
    <t>B</t>
    <phoneticPr fontId="2"/>
  </si>
  <si>
    <t>B-3</t>
    <phoneticPr fontId="2"/>
  </si>
  <si>
    <t>（</t>
    <phoneticPr fontId="2"/>
  </si>
  <si>
    <t>）</t>
    <phoneticPr fontId="2"/>
  </si>
  <si>
    <t>●組み合わせについて</t>
    <rPh sb="1" eb="2">
      <t>ク</t>
    </rPh>
    <rPh sb="3" eb="4">
      <t>ア</t>
    </rPh>
    <phoneticPr fontId="2"/>
  </si>
  <si>
    <t>●試合結果について</t>
    <rPh sb="1" eb="5">
      <t>シアイケッカ</t>
    </rPh>
    <phoneticPr fontId="2"/>
  </si>
  <si>
    <t>A-2</t>
  </si>
  <si>
    <t>●審判について</t>
    <rPh sb="1" eb="3">
      <t>シンパン</t>
    </rPh>
    <phoneticPr fontId="2"/>
  </si>
  <si>
    <t>（</t>
    <phoneticPr fontId="4"/>
  </si>
  <si>
    <t>）</t>
    <phoneticPr fontId="4"/>
  </si>
  <si>
    <t>試合番号</t>
    <rPh sb="0" eb="2">
      <t>シアイ</t>
    </rPh>
    <rPh sb="2" eb="4">
      <t>バンゴウ</t>
    </rPh>
    <phoneticPr fontId="18"/>
  </si>
  <si>
    <t>Ｔｅａｍ</t>
    <phoneticPr fontId="18"/>
  </si>
  <si>
    <t>Ｗ・Ｌ</t>
    <phoneticPr fontId="18"/>
  </si>
  <si>
    <t>W</t>
    <phoneticPr fontId="18"/>
  </si>
  <si>
    <t>L</t>
    <phoneticPr fontId="18"/>
  </si>
  <si>
    <t>ＳＥＴ</t>
    <phoneticPr fontId="18"/>
  </si>
  <si>
    <t>ＰＯＩＮＴ</t>
    <phoneticPr fontId="18"/>
  </si>
  <si>
    <t>－</t>
    <phoneticPr fontId="18"/>
  </si>
  <si>
    <t>主審</t>
    <rPh sb="0" eb="2">
      <t>シュシン</t>
    </rPh>
    <phoneticPr fontId="18"/>
  </si>
  <si>
    <t>副審</t>
    <rPh sb="0" eb="2">
      <t>フクシン</t>
    </rPh>
    <phoneticPr fontId="18"/>
  </si>
  <si>
    <t>補助役員</t>
    <rPh sb="0" eb="2">
      <t>ホジョ</t>
    </rPh>
    <rPh sb="2" eb="4">
      <t>ヤクイン</t>
    </rPh>
    <phoneticPr fontId="18"/>
  </si>
  <si>
    <t>a-1</t>
    <phoneticPr fontId="18"/>
  </si>
  <si>
    <t>-</t>
    <phoneticPr fontId="18"/>
  </si>
  <si>
    <t>a-2</t>
    <phoneticPr fontId="18"/>
  </si>
  <si>
    <t>b-1</t>
    <phoneticPr fontId="18"/>
  </si>
  <si>
    <t>b-2</t>
  </si>
  <si>
    <t>c-1</t>
    <phoneticPr fontId="18"/>
  </si>
  <si>
    <t>d-1</t>
    <phoneticPr fontId="18"/>
  </si>
  <si>
    <t>Ｗ</t>
    <phoneticPr fontId="18"/>
  </si>
  <si>
    <t>Ｌ</t>
    <phoneticPr fontId="18"/>
  </si>
  <si>
    <t>直接対決</t>
    <rPh sb="0" eb="2">
      <t>チョクセツ</t>
    </rPh>
    <rPh sb="2" eb="4">
      <t>タイケツ</t>
    </rPh>
    <phoneticPr fontId="18"/>
  </si>
  <si>
    <t>得SET</t>
    <rPh sb="0" eb="1">
      <t>トク</t>
    </rPh>
    <phoneticPr fontId="18"/>
  </si>
  <si>
    <t>失SET</t>
    <rPh sb="0" eb="1">
      <t>シツ</t>
    </rPh>
    <phoneticPr fontId="18"/>
  </si>
  <si>
    <t>SET率</t>
    <rPh sb="3" eb="4">
      <t>リツ</t>
    </rPh>
    <phoneticPr fontId="18"/>
  </si>
  <si>
    <t>得点</t>
    <rPh sb="0" eb="2">
      <t>トクテン</t>
    </rPh>
    <phoneticPr fontId="18"/>
  </si>
  <si>
    <t>失点</t>
    <rPh sb="0" eb="2">
      <t>シッテン</t>
    </rPh>
    <phoneticPr fontId="18"/>
  </si>
  <si>
    <t>得失点差</t>
    <rPh sb="0" eb="4">
      <t>トクシッテンサ</t>
    </rPh>
    <phoneticPr fontId="18"/>
  </si>
  <si>
    <t>順位</t>
    <rPh sb="0" eb="2">
      <t>ジュンイ</t>
    </rPh>
    <phoneticPr fontId="18"/>
  </si>
  <si>
    <t>-</t>
    <phoneticPr fontId="2"/>
  </si>
  <si>
    <t>予選リンクＢブロック結果</t>
    <rPh sb="0" eb="2">
      <t>ヨセン</t>
    </rPh>
    <rPh sb="10" eb="12">
      <t>ケッカ</t>
    </rPh>
    <phoneticPr fontId="18"/>
  </si>
  <si>
    <t>予選リンクＣブロック結果</t>
    <rPh sb="0" eb="2">
      <t>ヨセン</t>
    </rPh>
    <rPh sb="10" eb="12">
      <t>ケッカ</t>
    </rPh>
    <phoneticPr fontId="18"/>
  </si>
  <si>
    <r>
      <t>予選リンク</t>
    </r>
    <r>
      <rPr>
        <sz val="14"/>
        <rFont val="HG創英角ｺﾞｼｯｸUB"/>
        <family val="3"/>
        <charset val="128"/>
      </rPr>
      <t>Ａブロック</t>
    </r>
    <r>
      <rPr>
        <sz val="11"/>
        <rFont val="HG創英角ｺﾞｼｯｸUB"/>
        <family val="3"/>
        <charset val="128"/>
      </rPr>
      <t>結果</t>
    </r>
    <rPh sb="0" eb="2">
      <t>ヨセン</t>
    </rPh>
    <rPh sb="10" eb="12">
      <t>ケッカ</t>
    </rPh>
    <phoneticPr fontId="18"/>
  </si>
  <si>
    <t>Aブロック代表決定戦</t>
    <rPh sb="5" eb="7">
      <t>ダイヒョウ</t>
    </rPh>
    <rPh sb="7" eb="10">
      <t>ケッテイセン</t>
    </rPh>
    <phoneticPr fontId="2"/>
  </si>
  <si>
    <t>Ｂブロック代表決定戦</t>
    <rPh sb="5" eb="7">
      <t>ダイヒョウ</t>
    </rPh>
    <rPh sb="7" eb="10">
      <t>ケッテイセン</t>
    </rPh>
    <phoneticPr fontId="2"/>
  </si>
  <si>
    <t>予選リンクＤブロック結果</t>
    <rPh sb="0" eb="2">
      <t>ヨセン</t>
    </rPh>
    <rPh sb="10" eb="12">
      <t>ケッカ</t>
    </rPh>
    <phoneticPr fontId="18"/>
  </si>
  <si>
    <t>2日目決勝トーナメント</t>
    <rPh sb="1" eb="3">
      <t>ニチメ</t>
    </rPh>
    <rPh sb="3" eb="5">
      <t>ケッショウ</t>
    </rPh>
    <phoneticPr fontId="18"/>
  </si>
  <si>
    <t>A-1</t>
    <phoneticPr fontId="18"/>
  </si>
  <si>
    <t>B-1</t>
    <phoneticPr fontId="18"/>
  </si>
  <si>
    <t>B-2</t>
  </si>
  <si>
    <t>A-3</t>
    <phoneticPr fontId="18"/>
  </si>
  <si>
    <t>準決勝</t>
    <rPh sb="0" eb="3">
      <t>ジュンケッショウ</t>
    </rPh>
    <phoneticPr fontId="2"/>
  </si>
  <si>
    <t>決勝</t>
    <rPh sb="0" eb="2">
      <t>ケッショウ</t>
    </rPh>
    <phoneticPr fontId="2"/>
  </si>
  <si>
    <t>NO</t>
    <phoneticPr fontId="2"/>
  </si>
  <si>
    <t>地区</t>
    <rPh sb="0" eb="2">
      <t>チク</t>
    </rPh>
    <phoneticPr fontId="2"/>
  </si>
  <si>
    <t>申込順</t>
    <rPh sb="0" eb="2">
      <t>モウシコミ</t>
    </rPh>
    <rPh sb="2" eb="3">
      <t>ジュン</t>
    </rPh>
    <phoneticPr fontId="2"/>
  </si>
  <si>
    <t>市町村名</t>
    <rPh sb="0" eb="4">
      <t>シチョウソンメイ</t>
    </rPh>
    <phoneticPr fontId="2"/>
  </si>
  <si>
    <t>団　　　名</t>
    <rPh sb="0" eb="1">
      <t>ダン</t>
    </rPh>
    <rPh sb="4" eb="5">
      <t>メイ</t>
    </rPh>
    <phoneticPr fontId="2"/>
  </si>
  <si>
    <t>Aパート１・2位決定戦</t>
    <rPh sb="7" eb="8">
      <t>イ</t>
    </rPh>
    <rPh sb="8" eb="11">
      <t>ケッテイセン</t>
    </rPh>
    <phoneticPr fontId="2"/>
  </si>
  <si>
    <t>Bパート１・2位決定戦</t>
    <rPh sb="7" eb="8">
      <t>イ</t>
    </rPh>
    <rPh sb="8" eb="11">
      <t>ケッテイセン</t>
    </rPh>
    <phoneticPr fontId="2"/>
  </si>
  <si>
    <t>８日（日）</t>
    <rPh sb="1" eb="2">
      <t>ニチ</t>
    </rPh>
    <rPh sb="3" eb="4">
      <t>ニチ</t>
    </rPh>
    <phoneticPr fontId="2"/>
  </si>
  <si>
    <t>９日（月）</t>
    <rPh sb="1" eb="2">
      <t>ニチ</t>
    </rPh>
    <rPh sb="3" eb="4">
      <t>ツキ</t>
    </rPh>
    <phoneticPr fontId="2"/>
  </si>
  <si>
    <t>－</t>
    <phoneticPr fontId="2"/>
  </si>
  <si>
    <t>－</t>
    <phoneticPr fontId="2"/>
  </si>
  <si>
    <t>－</t>
    <phoneticPr fontId="2"/>
  </si>
  <si>
    <t>A-1</t>
    <phoneticPr fontId="2"/>
  </si>
  <si>
    <t>A-2</t>
    <phoneticPr fontId="2"/>
  </si>
  <si>
    <t>B-1</t>
    <phoneticPr fontId="2"/>
  </si>
  <si>
    <t>B-2</t>
    <phoneticPr fontId="2"/>
  </si>
  <si>
    <t>A-３</t>
    <phoneticPr fontId="2"/>
  </si>
  <si>
    <t>B-3</t>
    <phoneticPr fontId="2"/>
  </si>
  <si>
    <t>A-4</t>
    <phoneticPr fontId="2"/>
  </si>
  <si>
    <t>2位①</t>
    <rPh sb="1" eb="2">
      <t>イ</t>
    </rPh>
    <phoneticPr fontId="2"/>
  </si>
  <si>
    <t>2位③</t>
    <rPh sb="1" eb="2">
      <t>イ</t>
    </rPh>
    <phoneticPr fontId="2"/>
  </si>
  <si>
    <t>2位④</t>
    <rPh sb="1" eb="2">
      <t>イ</t>
    </rPh>
    <phoneticPr fontId="2"/>
  </si>
  <si>
    <t>②1日目の１・２位順位決定戦がある場合も、残りの2チームによる審判、補助員を出す。</t>
    <rPh sb="2" eb="4">
      <t>ニチメ</t>
    </rPh>
    <rPh sb="8" eb="9">
      <t>イ</t>
    </rPh>
    <rPh sb="9" eb="11">
      <t>ジュンイ</t>
    </rPh>
    <rPh sb="11" eb="14">
      <t>ケッテイセン</t>
    </rPh>
    <rPh sb="17" eb="19">
      <t>バアイ</t>
    </rPh>
    <rPh sb="21" eb="22">
      <t>ノコ</t>
    </rPh>
    <rPh sb="31" eb="33">
      <t>シンパン</t>
    </rPh>
    <rPh sb="34" eb="37">
      <t>ホジョイン</t>
    </rPh>
    <rPh sb="38" eb="39">
      <t>ダ</t>
    </rPh>
    <phoneticPr fontId="2"/>
  </si>
  <si>
    <t>③2日目の準決勝以降の3試合については、県小連は県審判で行う。ただし、補助員は第1試合は（第2試合より４名ずつ）、第2試合は第1試合の負けチームから８名。それ以降は負けチームより6名</t>
    <rPh sb="2" eb="4">
      <t>ニチメ</t>
    </rPh>
    <rPh sb="5" eb="8">
      <t>ジュンケッショウ</t>
    </rPh>
    <rPh sb="8" eb="10">
      <t>イコウ</t>
    </rPh>
    <rPh sb="12" eb="14">
      <t>シアイ</t>
    </rPh>
    <rPh sb="39" eb="40">
      <t>ダイ</t>
    </rPh>
    <rPh sb="41" eb="43">
      <t>シアイ</t>
    </rPh>
    <rPh sb="62" eb="63">
      <t>ダイ</t>
    </rPh>
    <rPh sb="64" eb="66">
      <t>シアイ</t>
    </rPh>
    <rPh sb="79" eb="81">
      <t>イコウ</t>
    </rPh>
    <rPh sb="82" eb="83">
      <t>マ</t>
    </rPh>
    <rPh sb="90" eb="91">
      <t>メイ</t>
    </rPh>
    <phoneticPr fontId="2"/>
  </si>
  <si>
    <t>●試合方法について</t>
    <rPh sb="1" eb="3">
      <t>シアイ</t>
    </rPh>
    <rPh sb="3" eb="5">
      <t>ホウホウ</t>
    </rPh>
    <phoneticPr fontId="2"/>
  </si>
  <si>
    <t>第１９回（令和６年度）　熊本県スポーツ少年団バレーボール交流大会　組み合わせ</t>
    <rPh sb="0" eb="1">
      <t>ダイ</t>
    </rPh>
    <rPh sb="3" eb="4">
      <t>カイ</t>
    </rPh>
    <rPh sb="5" eb="7">
      <t>レイワ</t>
    </rPh>
    <rPh sb="8" eb="10">
      <t>ネンド</t>
    </rPh>
    <rPh sb="12" eb="15">
      <t>クマモトケン</t>
    </rPh>
    <rPh sb="19" eb="22">
      <t>ショウネンダン</t>
    </rPh>
    <rPh sb="28" eb="30">
      <t>コウリュウ</t>
    </rPh>
    <rPh sb="30" eb="32">
      <t>タイカイ</t>
    </rPh>
    <rPh sb="33" eb="34">
      <t>ク</t>
    </rPh>
    <rPh sb="35" eb="36">
      <t>ア</t>
    </rPh>
    <phoneticPr fontId="4"/>
  </si>
  <si>
    <t>日 時：令和６年９月２８日（土）・２９日（日）</t>
    <rPh sb="0" eb="1">
      <t>ヒ</t>
    </rPh>
    <rPh sb="2" eb="3">
      <t>ジ</t>
    </rPh>
    <rPh sb="4" eb="6">
      <t>レイワ</t>
    </rPh>
    <rPh sb="7" eb="8">
      <t>ネン</t>
    </rPh>
    <rPh sb="9" eb="10">
      <t>ガツ</t>
    </rPh>
    <rPh sb="12" eb="13">
      <t>ニチ</t>
    </rPh>
    <rPh sb="14" eb="15">
      <t>ド</t>
    </rPh>
    <rPh sb="19" eb="20">
      <t>ニチ</t>
    </rPh>
    <rPh sb="21" eb="22">
      <t>ニチ</t>
    </rPh>
    <phoneticPr fontId="4"/>
  </si>
  <si>
    <t>会 場：山鹿鹿本総合体育館・八代市立千丁小</t>
    <rPh sb="0" eb="1">
      <t>カイ</t>
    </rPh>
    <rPh sb="2" eb="3">
      <t>バ</t>
    </rPh>
    <rPh sb="4" eb="6">
      <t>ヤマガ</t>
    </rPh>
    <rPh sb="6" eb="8">
      <t>シカモト</t>
    </rPh>
    <rPh sb="8" eb="10">
      <t>ソウゴウ</t>
    </rPh>
    <rPh sb="10" eb="13">
      <t>タイイクカン</t>
    </rPh>
    <rPh sb="14" eb="18">
      <t>ヤツシロシリツ</t>
    </rPh>
    <rPh sb="18" eb="20">
      <t>センチョウ</t>
    </rPh>
    <rPh sb="20" eb="21">
      <t>ショウ</t>
    </rPh>
    <phoneticPr fontId="4"/>
  </si>
  <si>
    <r>
      <t>①４チームによるリーグ戦を行う。</t>
    </r>
    <r>
      <rPr>
        <b/>
        <sz val="14"/>
        <color rgb="FFFF0000"/>
        <rFont val="游ゴシック"/>
        <family val="3"/>
        <charset val="128"/>
        <scheme val="minor"/>
      </rPr>
      <t>その際、2勝チームが２つ出た場合は、３セットのパート代表決定戦を実施する。1勝1敗チームが複数出た場合は、セット率、得点率の順で順位を決定する。</t>
    </r>
    <rPh sb="11" eb="12">
      <t>セン</t>
    </rPh>
    <rPh sb="13" eb="14">
      <t>オコナ</t>
    </rPh>
    <rPh sb="18" eb="19">
      <t>サイ</t>
    </rPh>
    <rPh sb="21" eb="22">
      <t>ショウ</t>
    </rPh>
    <rPh sb="28" eb="29">
      <t>デ</t>
    </rPh>
    <rPh sb="30" eb="32">
      <t>バアイ</t>
    </rPh>
    <rPh sb="42" eb="44">
      <t>ダイヒョウ</t>
    </rPh>
    <rPh sb="44" eb="47">
      <t>ケッテイセン</t>
    </rPh>
    <rPh sb="48" eb="50">
      <t>ジッシ</t>
    </rPh>
    <rPh sb="54" eb="55">
      <t>ショウ</t>
    </rPh>
    <rPh sb="56" eb="57">
      <t>パイ</t>
    </rPh>
    <rPh sb="61" eb="64">
      <t>フクスウデ</t>
    </rPh>
    <rPh sb="65" eb="67">
      <t>バアイ</t>
    </rPh>
    <rPh sb="72" eb="73">
      <t>リツ</t>
    </rPh>
    <rPh sb="74" eb="76">
      <t>トクテン</t>
    </rPh>
    <rPh sb="76" eb="77">
      <t>リツ</t>
    </rPh>
    <rPh sb="78" eb="79">
      <t>ジュン</t>
    </rPh>
    <rPh sb="80" eb="82">
      <t>ジュンイ</t>
    </rPh>
    <rPh sb="83" eb="85">
      <t>ケッテイ</t>
    </rPh>
    <phoneticPr fontId="2"/>
  </si>
  <si>
    <t>会 場：山鹿鹿本総合体育館・八代市立千丁小</t>
    <rPh sb="0" eb="1">
      <t>カイ</t>
    </rPh>
    <rPh sb="2" eb="3">
      <t>バ</t>
    </rPh>
    <rPh sb="4" eb="6">
      <t>ヤマガ</t>
    </rPh>
    <rPh sb="6" eb="8">
      <t>シカモト</t>
    </rPh>
    <rPh sb="8" eb="10">
      <t>ソウゴウ</t>
    </rPh>
    <rPh sb="10" eb="13">
      <t>タイイクカン</t>
    </rPh>
    <rPh sb="14" eb="16">
      <t>ヤツシロ</t>
    </rPh>
    <rPh sb="16" eb="18">
      <t>シリツ</t>
    </rPh>
    <rPh sb="18" eb="20">
      <t>センチョウ</t>
    </rPh>
    <rPh sb="20" eb="21">
      <t>ショウ</t>
    </rPh>
    <phoneticPr fontId="4"/>
  </si>
  <si>
    <t>第１９回（令和６年度）　熊本県スポーツ少年団バレーボール交流大会　結果詳細</t>
    <rPh sb="0" eb="1">
      <t>ダイ</t>
    </rPh>
    <rPh sb="3" eb="4">
      <t>カイ</t>
    </rPh>
    <rPh sb="5" eb="7">
      <t>レイワ</t>
    </rPh>
    <rPh sb="8" eb="10">
      <t>ネンド</t>
    </rPh>
    <rPh sb="12" eb="15">
      <t>クマモトケン</t>
    </rPh>
    <rPh sb="19" eb="22">
      <t>ショウネンダン</t>
    </rPh>
    <rPh sb="28" eb="30">
      <t>コウリュウ</t>
    </rPh>
    <rPh sb="30" eb="32">
      <t>タイカイ</t>
    </rPh>
    <rPh sb="33" eb="35">
      <t>ケッカ</t>
    </rPh>
    <rPh sb="35" eb="37">
      <t>ショウサイ</t>
    </rPh>
    <phoneticPr fontId="4"/>
  </si>
  <si>
    <t>津奈木町</t>
  </si>
  <si>
    <t>津奈木ジュニアバレーボールクラブ</t>
  </si>
  <si>
    <t>山口 尚太</t>
  </si>
  <si>
    <t>木福 翔吾</t>
  </si>
  <si>
    <t>岩本 照男</t>
  </si>
  <si>
    <t>熊本市</t>
  </si>
  <si>
    <t>熊本ジュニアバレーボールスポーツ少年団</t>
  </si>
  <si>
    <t>野口 大旗</t>
  </si>
  <si>
    <t>前田 七南</t>
  </si>
  <si>
    <t>八木田 成人</t>
  </si>
  <si>
    <t>氷川町</t>
  </si>
  <si>
    <t>氷川ジュニアバレーボールクラブ</t>
  </si>
  <si>
    <t>江上 芳浩</t>
  </si>
  <si>
    <t>久保田 まゆみ</t>
  </si>
  <si>
    <t>櫻木 智章</t>
  </si>
  <si>
    <t>八代市</t>
  </si>
  <si>
    <t>千丁ジュニア</t>
  </si>
  <si>
    <t>満島 兆</t>
  </si>
  <si>
    <t>谷井 祐典</t>
  </si>
  <si>
    <t>井口 克也</t>
  </si>
  <si>
    <t>弓削ジュニア</t>
  </si>
  <si>
    <t>横田 久敬</t>
  </si>
  <si>
    <t>岡本 美千代</t>
  </si>
  <si>
    <t>松下 尚史</t>
  </si>
  <si>
    <t>山鹿市</t>
  </si>
  <si>
    <t>山鹿ジュニアバレーボールクラブ</t>
  </si>
  <si>
    <t>栗原 祐介</t>
  </si>
  <si>
    <t>名越 祐介</t>
  </si>
  <si>
    <t>茨木 貴司</t>
  </si>
  <si>
    <t>玉名市</t>
  </si>
  <si>
    <t>玉名ジュニア女子バレーボールクラブ</t>
  </si>
  <si>
    <t>木村 里志</t>
  </si>
  <si>
    <t>近藤 ダイスケ</t>
  </si>
  <si>
    <t>田中 小羽</t>
  </si>
  <si>
    <t>合志市</t>
  </si>
  <si>
    <t>合志JVBC（女子）</t>
  </si>
  <si>
    <t>山田 健二</t>
  </si>
  <si>
    <t>0</t>
  </si>
  <si>
    <t>永尾 テル子</t>
  </si>
  <si>
    <t>大津町</t>
  </si>
  <si>
    <t>クラブ おおづ</t>
  </si>
  <si>
    <t>荒木 日出登</t>
  </si>
  <si>
    <t>林田 昌一</t>
  </si>
  <si>
    <t>村上 恵</t>
  </si>
  <si>
    <t>EZU Schmetter</t>
  </si>
  <si>
    <t>高橋 雄一郎</t>
  </si>
  <si>
    <t>西堀 益代</t>
  </si>
  <si>
    <t>林 修二</t>
  </si>
  <si>
    <t>菊鹿女子VBC</t>
  </si>
  <si>
    <t>田中 聡子</t>
  </si>
  <si>
    <t>栃原 義久</t>
  </si>
  <si>
    <t>石原 卓弥</t>
  </si>
  <si>
    <t>託麻東JVC</t>
  </si>
  <si>
    <t>満生 真史</t>
  </si>
  <si>
    <t>髙木 悟</t>
  </si>
  <si>
    <t>富永 果愛</t>
  </si>
  <si>
    <t>益城町</t>
  </si>
  <si>
    <t>益城中央バレークラブ</t>
  </si>
  <si>
    <t>白石 亜佳里</t>
  </si>
  <si>
    <t/>
  </si>
  <si>
    <t>菊池市</t>
  </si>
  <si>
    <t>菊池ジュニア</t>
  </si>
  <si>
    <t>髙木 秀幸</t>
  </si>
  <si>
    <t>山本 和也</t>
  </si>
  <si>
    <t>渡邊 哲也</t>
  </si>
  <si>
    <t>菊池山鹿</t>
  </si>
  <si>
    <t>八代郡市</t>
  </si>
  <si>
    <t>水俣葦北</t>
  </si>
  <si>
    <t>荒尾玉名</t>
  </si>
  <si>
    <t>上益城</t>
  </si>
  <si>
    <t>No</t>
  </si>
  <si>
    <t>市町村名</t>
  </si>
  <si>
    <t>団 名</t>
  </si>
  <si>
    <t>監督</t>
  </si>
  <si>
    <t>ｺｰﾁ</t>
  </si>
  <si>
    <t>ﾏﾈｰｼﾞｬｰ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</si>
  <si>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</si>
  <si>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</si>
  <si>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</si>
  <si>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</si>
  <si>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</si>
  <si>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</si>
  <si>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</si>
  <si>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</si>
  <si>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</si>
  <si>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</si>
  <si>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</si>
  <si>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</si>
  <si>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</si>
  <si>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</si>
  <si>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鹿本A</t>
    <rPh sb="0" eb="2">
      <t>カモト</t>
    </rPh>
    <phoneticPr fontId="2"/>
  </si>
  <si>
    <t>ステージ側</t>
    <rPh sb="4" eb="5">
      <t>ガワ</t>
    </rPh>
    <phoneticPr fontId="2"/>
  </si>
  <si>
    <t>鹿本B</t>
    <rPh sb="0" eb="2">
      <t>カモト</t>
    </rPh>
    <phoneticPr fontId="2"/>
  </si>
  <si>
    <t>入口側</t>
    <rPh sb="0" eb="2">
      <t>イリグチ</t>
    </rPh>
    <rPh sb="2" eb="3">
      <t>ガワ</t>
    </rPh>
    <phoneticPr fontId="2"/>
  </si>
  <si>
    <t>C</t>
    <phoneticPr fontId="2"/>
  </si>
  <si>
    <t>千丁小</t>
    <rPh sb="0" eb="2">
      <t>センチョウ</t>
    </rPh>
    <rPh sb="2" eb="3">
      <t>ショウ</t>
    </rPh>
    <phoneticPr fontId="2"/>
  </si>
  <si>
    <t>玄関側</t>
    <rPh sb="0" eb="2">
      <t>ゲンカン</t>
    </rPh>
    <rPh sb="2" eb="3">
      <t>ガワ</t>
    </rPh>
    <phoneticPr fontId="2"/>
  </si>
  <si>
    <t>D</t>
    <phoneticPr fontId="2"/>
  </si>
  <si>
    <t>得点率</t>
    <rPh sb="0" eb="2">
      <t>トクテン</t>
    </rPh>
    <rPh sb="2" eb="3">
      <t>リツ</t>
    </rPh>
    <phoneticPr fontId="18"/>
  </si>
  <si>
    <r>
      <t>①10月とは言え、まだ暑く、空調が入らないため、テクニカルタイムアウトは、１と２セットは</t>
    </r>
    <r>
      <rPr>
        <b/>
        <sz val="14"/>
        <color rgb="FFFF0000"/>
        <rFont val="游ゴシック"/>
        <family val="3"/>
        <charset val="128"/>
        <scheme val="minor"/>
      </rPr>
      <t>7点、14点でとり、25-25のジュース、それ以降は、32-32、39-39と7点ずつ</t>
    </r>
    <r>
      <rPr>
        <sz val="14"/>
        <color theme="1"/>
        <rFont val="游ゴシック"/>
        <family val="2"/>
        <charset val="128"/>
        <scheme val="minor"/>
      </rPr>
      <t>積み重ねた段階でとる。3セット目は、</t>
    </r>
    <r>
      <rPr>
        <b/>
        <sz val="14"/>
        <color rgb="FFFF0000"/>
        <rFont val="游ゴシック"/>
        <family val="3"/>
        <charset val="128"/>
        <scheme val="minor"/>
      </rPr>
      <t>8点でとり、21-21</t>
    </r>
    <r>
      <rPr>
        <sz val="14"/>
        <color theme="1"/>
        <rFont val="游ゴシック"/>
        <family val="2"/>
        <charset val="128"/>
        <scheme val="minor"/>
      </rPr>
      <t>のジュ</t>
    </r>
    <r>
      <rPr>
        <sz val="14"/>
        <rFont val="游ゴシック"/>
        <family val="3"/>
        <charset val="128"/>
        <scheme val="minor"/>
      </rPr>
      <t>ース、</t>
    </r>
    <r>
      <rPr>
        <b/>
        <sz val="14"/>
        <color rgb="FFFF0000"/>
        <rFont val="游ゴシック"/>
        <family val="3"/>
        <charset val="128"/>
        <scheme val="minor"/>
      </rPr>
      <t>それ以降は28-28、35-35と7点ずつ</t>
    </r>
    <r>
      <rPr>
        <sz val="14"/>
        <color theme="1"/>
        <rFont val="游ゴシック"/>
        <family val="2"/>
        <charset val="128"/>
        <scheme val="minor"/>
      </rPr>
      <t>積み重ねた段階でとる。</t>
    </r>
    <rPh sb="3" eb="4">
      <t>ガツ</t>
    </rPh>
    <rPh sb="6" eb="7">
      <t>イ</t>
    </rPh>
    <rPh sb="11" eb="12">
      <t>アツ</t>
    </rPh>
    <rPh sb="14" eb="16">
      <t>クウチョウ</t>
    </rPh>
    <rPh sb="17" eb="18">
      <t>ハイ</t>
    </rPh>
    <phoneticPr fontId="2"/>
  </si>
  <si>
    <t>①1日目は、試合をしないチームからファースト・セカンドの審判、及び、ラインジャッジ、点示、記録に4名ずつ出す。</t>
    <rPh sb="2" eb="4">
      <t>ニチメ</t>
    </rPh>
    <rPh sb="6" eb="8">
      <t>シアイ</t>
    </rPh>
    <rPh sb="28" eb="30">
      <t>シンパン</t>
    </rPh>
    <rPh sb="31" eb="32">
      <t>オヨ</t>
    </rPh>
    <rPh sb="42" eb="44">
      <t>テンジ</t>
    </rPh>
    <rPh sb="45" eb="47">
      <t>キロク</t>
    </rPh>
    <rPh sb="49" eb="50">
      <t>メイ</t>
    </rPh>
    <rPh sb="52" eb="53">
      <t>ダ</t>
    </rPh>
    <phoneticPr fontId="2"/>
  </si>
  <si>
    <r>
      <t>①熊日学童五輪の結果で、ベスト８チームの４チームを４つのパートに振り分ける。（菊池ジュニア、クラブおおづ、、熊本ジュニア、千丁</t>
    </r>
    <r>
      <rPr>
        <b/>
        <sz val="14"/>
        <color rgb="FFFF0000"/>
        <rFont val="游ゴシック"/>
        <family val="3"/>
        <charset val="128"/>
        <scheme val="minor"/>
      </rPr>
      <t>）※菊池ジュニアは、今年度は正式登録ではないため、1日目のみの参加となる。</t>
    </r>
    <rPh sb="1" eb="3">
      <t>クマニチ</t>
    </rPh>
    <rPh sb="3" eb="5">
      <t>ガクドウ</t>
    </rPh>
    <rPh sb="5" eb="7">
      <t>ゴリン</t>
    </rPh>
    <rPh sb="8" eb="10">
      <t>ケッカ</t>
    </rPh>
    <rPh sb="32" eb="33">
      <t>フ</t>
    </rPh>
    <rPh sb="34" eb="35">
      <t>ワ</t>
    </rPh>
    <rPh sb="65" eb="67">
      <t>キクチ</t>
    </rPh>
    <rPh sb="73" eb="76">
      <t>コンネンド</t>
    </rPh>
    <rPh sb="77" eb="79">
      <t>セイシキ</t>
    </rPh>
    <rPh sb="79" eb="81">
      <t>トウロク</t>
    </rPh>
    <rPh sb="89" eb="91">
      <t>ニチメ</t>
    </rPh>
    <rPh sb="94" eb="96">
      <t>サンカ</t>
    </rPh>
    <phoneticPr fontId="2"/>
  </si>
  <si>
    <r>
      <t>②第1シードをAパート、第2シードをDパート、第3シードをBパート、第4シードをCパートに入れる。ただし、第1シードの菊池ジュニアが2日目に残れないために、申し込み数の多い順に</t>
    </r>
    <r>
      <rPr>
        <sz val="14"/>
        <color rgb="FFFF0000"/>
        <rFont val="游ゴシック"/>
        <family val="3"/>
        <charset val="128"/>
        <scheme val="minor"/>
      </rPr>
      <t>山鹿市・菊池郡市のチームの残り（３）を入れる。その際、交流の意味合いがあるので、菊池ジュニアの対角に入れるようにする。次に、熊本市の残り（３）、八代の残り（１）、水俣（１）、荒尾玉名（１）、上益城（１）の順に入れていく。</t>
    </r>
    <rPh sb="53" eb="54">
      <t>ダイ</t>
    </rPh>
    <rPh sb="59" eb="61">
      <t>キクチ</t>
    </rPh>
    <rPh sb="66" eb="71">
      <t>フツカメニノコ</t>
    </rPh>
    <rPh sb="86" eb="87">
      <t>ジュン</t>
    </rPh>
    <rPh sb="88" eb="91">
      <t>ヤマガシ</t>
    </rPh>
    <rPh sb="92" eb="94">
      <t>キクチ</t>
    </rPh>
    <rPh sb="94" eb="96">
      <t>グンシ</t>
    </rPh>
    <rPh sb="101" eb="102">
      <t>ノコ</t>
    </rPh>
    <rPh sb="107" eb="108">
      <t>イ</t>
    </rPh>
    <rPh sb="113" eb="114">
      <t>サイ</t>
    </rPh>
    <rPh sb="115" eb="117">
      <t>コウリュウ</t>
    </rPh>
    <rPh sb="118" eb="121">
      <t>イミア</t>
    </rPh>
    <rPh sb="128" eb="130">
      <t>キクチ</t>
    </rPh>
    <rPh sb="135" eb="137">
      <t>タイカク</t>
    </rPh>
    <rPh sb="138" eb="139">
      <t>イ</t>
    </rPh>
    <rPh sb="147" eb="148">
      <t>ツギ</t>
    </rPh>
    <rPh sb="150" eb="153">
      <t>クマモトシ</t>
    </rPh>
    <rPh sb="154" eb="155">
      <t>ノコ</t>
    </rPh>
    <rPh sb="160" eb="162">
      <t>ヤツシロ</t>
    </rPh>
    <rPh sb="163" eb="164">
      <t>ノコ</t>
    </rPh>
    <rPh sb="169" eb="171">
      <t>ミナマタ</t>
    </rPh>
    <rPh sb="175" eb="177">
      <t>アラオ</t>
    </rPh>
    <rPh sb="177" eb="179">
      <t>タマナ</t>
    </rPh>
    <rPh sb="183" eb="186">
      <t>カミマシキ</t>
    </rPh>
    <rPh sb="190" eb="191">
      <t>ジュン</t>
    </rPh>
    <rPh sb="192" eb="193">
      <t>イ</t>
    </rPh>
    <phoneticPr fontId="2"/>
  </si>
  <si>
    <t>山鹿菊池　２</t>
    <rPh sb="0" eb="2">
      <t>ヤマガ</t>
    </rPh>
    <rPh sb="2" eb="4">
      <t>キクチ</t>
    </rPh>
    <phoneticPr fontId="2"/>
  </si>
  <si>
    <t>熊本市　　１</t>
    <rPh sb="0" eb="2">
      <t>クマモト</t>
    </rPh>
    <rPh sb="2" eb="3">
      <t>シ</t>
    </rPh>
    <phoneticPr fontId="2"/>
  </si>
  <si>
    <t>熊本市　　１</t>
    <rPh sb="0" eb="3">
      <t>クマモトシ</t>
    </rPh>
    <phoneticPr fontId="2"/>
  </si>
  <si>
    <t>山鹿菊池　１</t>
    <rPh sb="0" eb="2">
      <t>ヤマガ</t>
    </rPh>
    <rPh sb="2" eb="4">
      <t>キクチ</t>
    </rPh>
    <phoneticPr fontId="2"/>
  </si>
  <si>
    <t>山鹿菊池　　１</t>
    <rPh sb="0" eb="2">
      <t>ヤマガ</t>
    </rPh>
    <rPh sb="2" eb="4">
      <t>キクチ</t>
    </rPh>
    <phoneticPr fontId="2"/>
  </si>
  <si>
    <t>熊本市　　　１</t>
    <rPh sb="0" eb="3">
      <t>クマモトシ</t>
    </rPh>
    <phoneticPr fontId="2"/>
  </si>
  <si>
    <t>③四角形Aパートで２勝が菊池ジュニアと対角のチームの２チームになった場合、菊池を除くもう１チームが第１位に繰り上がり、第２位チームは、残りの２チームのセット率、得点率で決定するものとする。</t>
    <rPh sb="1" eb="4">
      <t>シカクケイ</t>
    </rPh>
    <rPh sb="10" eb="11">
      <t>ショウ</t>
    </rPh>
    <rPh sb="12" eb="14">
      <t>キクチ</t>
    </rPh>
    <rPh sb="19" eb="21">
      <t>タイカク</t>
    </rPh>
    <rPh sb="34" eb="36">
      <t>バアイ</t>
    </rPh>
    <rPh sb="37" eb="39">
      <t>キクチ</t>
    </rPh>
    <rPh sb="40" eb="41">
      <t>ノゾ</t>
    </rPh>
    <rPh sb="49" eb="50">
      <t>ダイ</t>
    </rPh>
    <rPh sb="51" eb="52">
      <t>イ</t>
    </rPh>
    <rPh sb="53" eb="54">
      <t>ク</t>
    </rPh>
    <rPh sb="55" eb="56">
      <t>ア</t>
    </rPh>
    <rPh sb="59" eb="60">
      <t>ダイ</t>
    </rPh>
    <rPh sb="61" eb="62">
      <t>イ</t>
    </rPh>
    <rPh sb="67" eb="68">
      <t>ノコ</t>
    </rPh>
    <rPh sb="78" eb="79">
      <t>リツ</t>
    </rPh>
    <rPh sb="80" eb="83">
      <t>トクテンリツ</t>
    </rPh>
    <rPh sb="84" eb="86">
      <t>ケッテイ</t>
    </rPh>
    <phoneticPr fontId="2"/>
  </si>
  <si>
    <t>1位①</t>
    <rPh sb="1" eb="2">
      <t>イ</t>
    </rPh>
    <phoneticPr fontId="2"/>
  </si>
  <si>
    <t>２位②</t>
    <rPh sb="1" eb="2">
      <t>イ</t>
    </rPh>
    <phoneticPr fontId="2"/>
  </si>
  <si>
    <t>1位②</t>
    <rPh sb="1" eb="2">
      <t>イ</t>
    </rPh>
    <phoneticPr fontId="2"/>
  </si>
  <si>
    <t>1位③</t>
    <rPh sb="1" eb="2">
      <t>イ</t>
    </rPh>
    <phoneticPr fontId="2"/>
  </si>
  <si>
    <t>1位④</t>
    <rPh sb="1" eb="2">
      <t>イ</t>
    </rPh>
    <phoneticPr fontId="2"/>
  </si>
  <si>
    <t>菊池jr</t>
    <rPh sb="0" eb="2">
      <t>キクチ</t>
    </rPh>
    <phoneticPr fontId="2"/>
  </si>
  <si>
    <t>クラブおおづ</t>
    <phoneticPr fontId="2"/>
  </si>
  <si>
    <t>千丁jr.</t>
    <rPh sb="0" eb="2">
      <t>センチョウ</t>
    </rPh>
    <phoneticPr fontId="2"/>
  </si>
  <si>
    <t>熊本jr.</t>
    <rPh sb="0" eb="2">
      <t>クマモト</t>
    </rPh>
    <phoneticPr fontId="2"/>
  </si>
  <si>
    <t>山鹿jr.</t>
    <rPh sb="0" eb="2">
      <t>ヤマガ</t>
    </rPh>
    <phoneticPr fontId="2"/>
  </si>
  <si>
    <t>合志JVBC</t>
    <rPh sb="0" eb="2">
      <t>コウシ</t>
    </rPh>
    <phoneticPr fontId="2"/>
  </si>
  <si>
    <t>菊鹿女子</t>
    <rPh sb="0" eb="2">
      <t>キクカ</t>
    </rPh>
    <rPh sb="2" eb="4">
      <t>ジョシ</t>
    </rPh>
    <phoneticPr fontId="2"/>
  </si>
  <si>
    <t>弓削ｼﾞｭﾆｱ</t>
    <rPh sb="0" eb="2">
      <t>ユゲ</t>
    </rPh>
    <phoneticPr fontId="2"/>
  </si>
  <si>
    <t>託麻東</t>
    <rPh sb="0" eb="2">
      <t>タクマ</t>
    </rPh>
    <rPh sb="2" eb="3">
      <t>ヒガシ</t>
    </rPh>
    <phoneticPr fontId="2"/>
  </si>
  <si>
    <t>氷川jr.</t>
    <rPh sb="0" eb="2">
      <t>ヒカワ</t>
    </rPh>
    <phoneticPr fontId="2"/>
  </si>
  <si>
    <t>津奈木jr</t>
    <rPh sb="0" eb="3">
      <t>ツナギ</t>
    </rPh>
    <phoneticPr fontId="2"/>
  </si>
  <si>
    <t>玉名jr.</t>
    <rPh sb="0" eb="2">
      <t>タマナ</t>
    </rPh>
    <phoneticPr fontId="2"/>
  </si>
  <si>
    <t>益城中央</t>
    <rPh sb="0" eb="4">
      <t>マシキチュウオウ</t>
    </rPh>
    <phoneticPr fontId="2"/>
  </si>
  <si>
    <t>EZU</t>
    <phoneticPr fontId="2"/>
  </si>
  <si>
    <t>開始式</t>
    <rPh sb="0" eb="3">
      <t>カイシシキ</t>
    </rPh>
    <phoneticPr fontId="2"/>
  </si>
  <si>
    <t>選手宣誓・指導者宣誓　玉名ジュニア・クラブおおづ</t>
    <rPh sb="0" eb="4">
      <t>センシュセンセイ</t>
    </rPh>
    <rPh sb="5" eb="10">
      <t>シドウシャセンセイ</t>
    </rPh>
    <rPh sb="11" eb="13">
      <t>タマナ</t>
    </rPh>
    <phoneticPr fontId="2"/>
  </si>
  <si>
    <t>挨拶はアタックラインでのあいさつ</t>
    <rPh sb="0" eb="2">
      <t>アイサツ</t>
    </rPh>
    <phoneticPr fontId="2"/>
  </si>
  <si>
    <t>菊鹿女子</t>
    <rPh sb="0" eb="4">
      <t>キクカジョシ</t>
    </rPh>
    <phoneticPr fontId="2"/>
  </si>
  <si>
    <t>千丁jr</t>
    <rPh sb="0" eb="2">
      <t>センチョウ</t>
    </rPh>
    <phoneticPr fontId="2"/>
  </si>
  <si>
    <t>託麻東</t>
    <rPh sb="0" eb="3">
      <t>タクマヒガシ</t>
    </rPh>
    <phoneticPr fontId="2"/>
  </si>
  <si>
    <r>
      <t>A</t>
    </r>
    <r>
      <rPr>
        <b/>
        <sz val="11"/>
        <rFont val="MS UI Gothic"/>
        <family val="1"/>
        <charset val="128"/>
      </rPr>
      <t>ブロック（鹿本）会場</t>
    </r>
    <rPh sb="6" eb="8">
      <t>カモト</t>
    </rPh>
    <rPh sb="9" eb="11">
      <t>カイジョウ</t>
    </rPh>
    <phoneticPr fontId="18"/>
  </si>
  <si>
    <r>
      <t>B</t>
    </r>
    <r>
      <rPr>
        <b/>
        <sz val="11"/>
        <rFont val="MS UI Gothic"/>
        <family val="1"/>
        <charset val="128"/>
      </rPr>
      <t>ブロックト（鹿本）会場</t>
    </r>
    <rPh sb="7" eb="9">
      <t>カモト</t>
    </rPh>
    <rPh sb="10" eb="12">
      <t>カイジョウ</t>
    </rPh>
    <phoneticPr fontId="18"/>
  </si>
  <si>
    <r>
      <t>Cブロック</t>
    </r>
    <r>
      <rPr>
        <b/>
        <sz val="11"/>
        <rFont val="MS UI Gothic"/>
        <family val="1"/>
        <charset val="128"/>
      </rPr>
      <t>（千丁）会場</t>
    </r>
    <rPh sb="6" eb="8">
      <t>センチョウ</t>
    </rPh>
    <rPh sb="9" eb="11">
      <t>カイジョウ</t>
    </rPh>
    <phoneticPr fontId="18"/>
  </si>
  <si>
    <r>
      <t>D</t>
    </r>
    <r>
      <rPr>
        <b/>
        <sz val="11"/>
        <rFont val="MS UI Gothic"/>
        <family val="1"/>
        <charset val="128"/>
      </rPr>
      <t>ブロック（鹿本　）会場</t>
    </r>
    <rPh sb="6" eb="8">
      <t>カモト</t>
    </rPh>
    <rPh sb="10" eb="12">
      <t>カイジョウ</t>
    </rPh>
    <phoneticPr fontId="18"/>
  </si>
  <si>
    <t>山鹿</t>
    <rPh sb="0" eb="2">
      <t>ヤマガ</t>
    </rPh>
    <phoneticPr fontId="2"/>
  </si>
  <si>
    <t>玉名</t>
    <rPh sb="0" eb="2">
      <t>タマナ</t>
    </rPh>
    <phoneticPr fontId="2"/>
  </si>
  <si>
    <t>山鹿
玉名</t>
    <rPh sb="0" eb="2">
      <t>ヤマガ</t>
    </rPh>
    <rPh sb="3" eb="5">
      <t>タマナ</t>
    </rPh>
    <phoneticPr fontId="2"/>
  </si>
  <si>
    <t>菊池</t>
    <rPh sb="0" eb="2">
      <t>キクチ</t>
    </rPh>
    <phoneticPr fontId="2"/>
  </si>
  <si>
    <t>菊池
EZU</t>
    <rPh sb="0" eb="2">
      <t>キクチ</t>
    </rPh>
    <phoneticPr fontId="2"/>
  </si>
  <si>
    <t>氷川</t>
    <rPh sb="0" eb="2">
      <t>ヒカワ</t>
    </rPh>
    <phoneticPr fontId="2"/>
  </si>
  <si>
    <t>合志</t>
    <rPh sb="0" eb="2">
      <t>コウシ</t>
    </rPh>
    <phoneticPr fontId="2"/>
  </si>
  <si>
    <t>氷川
合志</t>
    <rPh sb="0" eb="2">
      <t>ヒカワ</t>
    </rPh>
    <rPh sb="3" eb="5">
      <t>コウシ</t>
    </rPh>
    <phoneticPr fontId="2"/>
  </si>
  <si>
    <t>熊本</t>
    <rPh sb="0" eb="2">
      <t>クマモト</t>
    </rPh>
    <phoneticPr fontId="2"/>
  </si>
  <si>
    <t>津奈木</t>
    <rPh sb="0" eb="3">
      <t>ツナギ</t>
    </rPh>
    <phoneticPr fontId="2"/>
  </si>
  <si>
    <t>熊本
津奈木</t>
    <rPh sb="0" eb="2">
      <t>クマモト</t>
    </rPh>
    <rPh sb="3" eb="6">
      <t>ツナギ</t>
    </rPh>
    <phoneticPr fontId="2"/>
  </si>
  <si>
    <t>津奈木
氷川</t>
    <rPh sb="0" eb="3">
      <t>ツナギ</t>
    </rPh>
    <rPh sb="4" eb="6">
      <t>ヒカワ</t>
    </rPh>
    <phoneticPr fontId="2"/>
  </si>
  <si>
    <t>b-4</t>
    <phoneticPr fontId="2"/>
  </si>
  <si>
    <t>ｂ－３</t>
    <phoneticPr fontId="2"/>
  </si>
  <si>
    <t>合志
熊本</t>
    <rPh sb="0" eb="2">
      <t>コウシ</t>
    </rPh>
    <rPh sb="3" eb="5">
      <t>クマモト</t>
    </rPh>
    <phoneticPr fontId="2"/>
  </si>
  <si>
    <t>C-</t>
    <phoneticPr fontId="2"/>
  </si>
  <si>
    <t>d-</t>
    <phoneticPr fontId="2"/>
  </si>
  <si>
    <t>負け残り</t>
    <rPh sb="0" eb="1">
      <t>マ</t>
    </rPh>
    <rPh sb="2" eb="3">
      <t>ノコ</t>
    </rPh>
    <phoneticPr fontId="2"/>
  </si>
  <si>
    <t>a-3</t>
  </si>
  <si>
    <t>a-4</t>
  </si>
  <si>
    <t>EZU Schmetter</t>
    <phoneticPr fontId="2"/>
  </si>
  <si>
    <t>EZU 
Schmetter</t>
    <phoneticPr fontId="2"/>
  </si>
  <si>
    <t>b-3</t>
  </si>
  <si>
    <t>b-4</t>
  </si>
  <si>
    <t>玉名</t>
    <rPh sb="0" eb="2">
      <t>タマナ</t>
    </rPh>
    <phoneticPr fontId="2"/>
  </si>
  <si>
    <t>菊池</t>
    <rPh sb="0" eb="2">
      <t>キクチ</t>
    </rPh>
    <phoneticPr fontId="2"/>
  </si>
  <si>
    <t>玉名
菊池</t>
    <rPh sb="0" eb="2">
      <t>タマナ</t>
    </rPh>
    <rPh sb="3" eb="5">
      <t>キクチ</t>
    </rPh>
    <phoneticPr fontId="2"/>
  </si>
  <si>
    <t>山鹿</t>
    <rPh sb="0" eb="2">
      <t>ヤマガ</t>
    </rPh>
    <phoneticPr fontId="2"/>
  </si>
  <si>
    <t>EZU</t>
    <phoneticPr fontId="2"/>
  </si>
  <si>
    <t>菊池
EZU</t>
    <rPh sb="0" eb="2">
      <t>キクチ</t>
    </rPh>
    <phoneticPr fontId="2"/>
  </si>
  <si>
    <t>山鹿
玉名</t>
    <rPh sb="0" eb="2">
      <t>ヤマガ</t>
    </rPh>
    <rPh sb="3" eb="5">
      <t>タマナ</t>
    </rPh>
    <phoneticPr fontId="2"/>
  </si>
  <si>
    <t>EZU
山鹿</t>
    <rPh sb="4" eb="6">
      <t>ヤマガ</t>
    </rPh>
    <phoneticPr fontId="2"/>
  </si>
  <si>
    <r>
      <t>・熊日学童五輪大会のシード　①豊野、</t>
    </r>
    <r>
      <rPr>
        <sz val="14"/>
        <color rgb="FFFF0000"/>
        <rFont val="游ゴシック"/>
        <family val="3"/>
        <charset val="128"/>
        <scheme val="minor"/>
      </rPr>
      <t>②クラブおおづ</t>
    </r>
    <r>
      <rPr>
        <sz val="14"/>
        <color theme="1"/>
        <rFont val="游ゴシック"/>
        <family val="2"/>
        <charset val="128"/>
        <scheme val="minor"/>
      </rPr>
      <t>、③田浦、</t>
    </r>
    <r>
      <rPr>
        <sz val="14"/>
        <color rgb="FFFF0000"/>
        <rFont val="游ゴシック"/>
        <family val="3"/>
        <charset val="128"/>
        <scheme val="minor"/>
      </rPr>
      <t>④菊池jr.、⑤熊本JVC</t>
    </r>
    <r>
      <rPr>
        <sz val="14"/>
        <color theme="1"/>
        <rFont val="游ゴシック"/>
        <family val="2"/>
        <charset val="128"/>
        <scheme val="minor"/>
      </rPr>
      <t>、⑥出水南、</t>
    </r>
    <r>
      <rPr>
        <sz val="14"/>
        <color rgb="FFFF0000"/>
        <rFont val="游ゴシック"/>
        <family val="3"/>
        <charset val="128"/>
        <scheme val="minor"/>
      </rPr>
      <t>⑦千丁jr</t>
    </r>
    <r>
      <rPr>
        <sz val="14"/>
        <color theme="1"/>
        <rFont val="游ゴシック"/>
        <family val="2"/>
        <charset val="128"/>
        <scheme val="minor"/>
      </rPr>
      <t>.、⑧日吉VBC。</t>
    </r>
    <rPh sb="1" eb="3">
      <t>クマニチ</t>
    </rPh>
    <rPh sb="3" eb="7">
      <t>ガクドウゴリン</t>
    </rPh>
    <rPh sb="7" eb="9">
      <t>タイカイ</t>
    </rPh>
    <rPh sb="15" eb="17">
      <t>トヨノ</t>
    </rPh>
    <rPh sb="27" eb="29">
      <t>タノウラ</t>
    </rPh>
    <rPh sb="31" eb="33">
      <t>キクチ</t>
    </rPh>
    <rPh sb="38" eb="40">
      <t>クマモト</t>
    </rPh>
    <rPh sb="45" eb="48">
      <t>イズミミナミ</t>
    </rPh>
    <rPh sb="50" eb="52">
      <t>センチョウ</t>
    </rPh>
    <rPh sb="57" eb="59">
      <t>ヒヨシ</t>
    </rPh>
    <phoneticPr fontId="2"/>
  </si>
  <si>
    <t>④2日目のトーナメントについては、1位枠、2位枠それぞれを朝、抽選で決定する。</t>
    <rPh sb="1" eb="4">
      <t>フツカメ</t>
    </rPh>
    <rPh sb="18" eb="19">
      <t>イ</t>
    </rPh>
    <rPh sb="19" eb="20">
      <t>ワク</t>
    </rPh>
    <rPh sb="22" eb="24">
      <t>イワク</t>
    </rPh>
    <rPh sb="29" eb="30">
      <t>アサ</t>
    </rPh>
    <rPh sb="31" eb="33">
      <t>チュウセン</t>
    </rPh>
    <rPh sb="34" eb="36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</si>
</sst>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color theme="1"/>
      <name val="游ゴシック"/>
      <family val="2"/>
      <charset val="128"/>
      <scheme val="minor"/>
    </font>
    <font>
      <sz val="10"/>
      <color rgb="FF333333"/>
      <name val="Arial"/>
      <family val="2"/>
    </font>
    <font>
      <sz val="6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11"/>
      <name val="ＪＳ明朝"/>
      <family val="1"/>
      <charset val="128"/>
    </font>
    <font>
      <sz val="12"/>
      <name val="ＪＳ明朝"/>
      <family val="1"/>
      <charset val="128"/>
    </font>
    <font>
      <b/>
      <sz val="11"/>
      <name val="ＪＳ明朝"/>
      <family val="1"/>
      <charset val="128"/>
    </font>
    <font>
      <sz val="6"/>
      <name val="ＪＳ明朝"/>
      <family val="1"/>
      <charset val="128"/>
    </font>
    <font>
      <b/>
      <sz val="14"/>
      <color rgb="FFFF0000"/>
      <name val="ＪＳ明朝"/>
      <family val="1"/>
      <charset val="128"/>
    </font>
    <font>
      <b/>
      <sz val="11"/>
      <color rgb="FFFF0000"/>
      <name val="ＪＳ明朝"/>
      <family val="1"/>
      <charset val="128"/>
    </font>
    <font>
      <sz val="11"/>
      <color theme="1"/>
      <name val="ＪＳ明朝"/>
      <family val="1"/>
      <charset val="128"/>
    </font>
    <font>
      <sz val="14"/>
      <color theme="1"/>
      <name val="ＪＳ明朝"/>
      <family val="1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MS UI Gothic"/>
      <family val="1"/>
      <charset val="128"/>
    </font>
    <font>
      <sz val="11"/>
      <name val="ＭＳ Ｐゴシック"/>
      <family val="1"/>
      <charset val="128"/>
    </font>
    <font>
      <sz val="11"/>
      <name val="HG創英角ｺﾞｼｯｸUB"/>
      <family val="3"/>
      <charset val="128"/>
    </font>
    <font>
      <sz val="14"/>
      <name val="HG創英角ｺﾞｼｯｸUB"/>
      <family val="3"/>
      <charset val="128"/>
    </font>
    <font>
      <b/>
      <sz val="12"/>
      <name val="ＪＳ明朝"/>
      <family val="1"/>
      <charset val="128"/>
    </font>
    <font>
      <sz val="72"/>
      <color theme="1"/>
      <name val="游ゴシック"/>
      <family val="3"/>
      <charset val="128"/>
      <scheme val="minor"/>
    </font>
    <font>
      <sz val="14"/>
      <name val="ＪＳ明朝"/>
      <family val="1"/>
      <charset val="128"/>
    </font>
    <font>
      <sz val="11"/>
      <color rgb="FF333333"/>
      <name val="ＭＳ Ｐゴシック"/>
      <family val="3"/>
      <charset val="128"/>
    </font>
    <font>
      <sz val="14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8"/>
      <name val="ＪＳ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DotDot">
        <color auto="1"/>
      </bottom>
      <diagonal/>
    </border>
    <border>
      <left/>
      <right/>
      <top style="thin">
        <color indexed="64"/>
      </top>
      <bottom style="mediumDashed">
        <color auto="1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3" xfId="0" applyBorder="1">
      <alignment vertical="center"/>
    </xf>
    <xf numFmtId="0" fontId="10" fillId="0" borderId="3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21" xfId="0" applyBorder="1">
      <alignment vertical="center"/>
    </xf>
    <xf numFmtId="0" fontId="0" fillId="4" borderId="17" xfId="0" applyFill="1" applyBorder="1" applyAlignment="1">
      <alignment vertical="center" shrinkToFit="1"/>
    </xf>
    <xf numFmtId="0" fontId="0" fillId="4" borderId="17" xfId="0" applyFill="1" applyBorder="1" applyAlignment="1">
      <alignment horizontal="center" vertical="center" shrinkToFit="1"/>
    </xf>
    <xf numFmtId="0" fontId="2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37" fillId="0" borderId="0" xfId="0" applyFont="1">
      <alignment vertical="center"/>
    </xf>
    <xf numFmtId="0" fontId="11" fillId="0" borderId="7" xfId="0" applyFont="1" applyBorder="1">
      <alignment vertical="center"/>
    </xf>
    <xf numFmtId="0" fontId="38" fillId="0" borderId="1" xfId="0" applyFont="1" applyBorder="1">
      <alignment vertical="center"/>
    </xf>
    <xf numFmtId="0" fontId="38" fillId="0" borderId="6" xfId="0" applyFont="1" applyBorder="1">
      <alignment vertical="center"/>
    </xf>
    <xf numFmtId="0" fontId="38" fillId="0" borderId="0" xfId="0" applyFont="1">
      <alignment vertical="center"/>
    </xf>
    <xf numFmtId="0" fontId="38" fillId="0" borderId="2" xfId="0" applyFont="1" applyBorder="1">
      <alignment vertical="center"/>
    </xf>
    <xf numFmtId="0" fontId="38" fillId="0" borderId="3" xfId="0" applyFont="1" applyBorder="1">
      <alignment vertical="center"/>
    </xf>
    <xf numFmtId="0" fontId="0" fillId="6" borderId="1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6" borderId="17" xfId="0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13" fillId="0" borderId="0" xfId="0" applyFont="1">
      <alignment vertical="center"/>
    </xf>
    <xf numFmtId="0" fontId="4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0" fillId="0" borderId="12" xfId="0" applyBorder="1">
      <alignment vertical="center"/>
    </xf>
    <xf numFmtId="0" fontId="38" fillId="2" borderId="2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1" xfId="0" applyFill="1" applyBorder="1">
      <alignment vertical="center"/>
    </xf>
    <xf numFmtId="0" fontId="48" fillId="0" borderId="0" xfId="0" applyFont="1">
      <alignment vertical="center"/>
    </xf>
    <xf numFmtId="0" fontId="0" fillId="7" borderId="23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9" borderId="17" xfId="0" applyFill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37" fillId="0" borderId="0" xfId="0" applyFont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7" fillId="2" borderId="26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11" fillId="0" borderId="17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textRotation="255"/>
    </xf>
    <xf numFmtId="0" fontId="15" fillId="4" borderId="17" xfId="0" applyFont="1" applyFill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 wrapText="1" shrinkToFit="1"/>
    </xf>
    <xf numFmtId="0" fontId="46" fillId="0" borderId="24" xfId="0" applyFont="1" applyBorder="1" applyAlignment="1">
      <alignment horizontal="center" vertical="center" shrinkToFit="1"/>
    </xf>
    <xf numFmtId="0" fontId="46" fillId="0" borderId="22" xfId="0" applyFont="1" applyBorder="1" applyAlignment="1">
      <alignment horizontal="center" vertical="center" shrinkToFit="1"/>
    </xf>
    <xf numFmtId="0" fontId="17" fillId="5" borderId="18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 shrinkToFit="1"/>
    </xf>
    <xf numFmtId="0" fontId="47" fillId="0" borderId="24" xfId="0" applyFont="1" applyBorder="1" applyAlignment="1">
      <alignment horizontal="center" vertical="center" shrinkToFit="1"/>
    </xf>
    <xf numFmtId="0" fontId="47" fillId="0" borderId="22" xfId="0" applyFont="1" applyBorder="1" applyAlignment="1">
      <alignment horizontal="center" vertical="center" shrinkToFit="1"/>
    </xf>
    <xf numFmtId="0" fontId="49" fillId="0" borderId="23" xfId="0" applyFont="1" applyBorder="1" applyAlignment="1">
      <alignment horizontal="center" vertical="center" shrinkToFit="1"/>
    </xf>
    <xf numFmtId="0" fontId="49" fillId="0" borderId="24" xfId="0" applyFont="1" applyBorder="1" applyAlignment="1">
      <alignment horizontal="center" vertical="center" shrinkToFit="1"/>
    </xf>
    <xf numFmtId="0" fontId="49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28" fillId="4" borderId="17" xfId="0" applyFont="1" applyFill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 shrinkToFit="1"/>
    </xf>
    <xf numFmtId="0" fontId="33" fillId="0" borderId="24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/>
    </xf>
    <xf numFmtId="0" fontId="31" fillId="8" borderId="17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0" fillId="3" borderId="17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117725</xdr:colOff>
      <xdr:row>46</xdr:row>
      <xdr:rowOff>64214</xdr:rowOff>
    </xdr:from>
    <xdr:to>
      <xdr:col>59</xdr:col>
      <xdr:colOff>192641</xdr:colOff>
      <xdr:row>57</xdr:row>
      <xdr:rowOff>21404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180224EE-A595-5F32-1F20-D0026608C6C1}"/>
            </a:ext>
          </a:extLst>
        </xdr:cNvPr>
        <xdr:cNvSpPr/>
      </xdr:nvSpPr>
      <xdr:spPr>
        <a:xfrm>
          <a:off x="13752388" y="11772472"/>
          <a:ext cx="2857500" cy="2664859"/>
        </a:xfrm>
        <a:prstGeom prst="triangl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117725</xdr:colOff>
      <xdr:row>46</xdr:row>
      <xdr:rowOff>64214</xdr:rowOff>
    </xdr:from>
    <xdr:to>
      <xdr:col>80</xdr:col>
      <xdr:colOff>192641</xdr:colOff>
      <xdr:row>57</xdr:row>
      <xdr:rowOff>21404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F4DCD690-5E49-45FE-A5EC-0C9B2616389D}"/>
            </a:ext>
          </a:extLst>
        </xdr:cNvPr>
        <xdr:cNvSpPr/>
      </xdr:nvSpPr>
      <xdr:spPr>
        <a:xfrm>
          <a:off x="13752388" y="11772472"/>
          <a:ext cx="2857500" cy="2729072"/>
        </a:xfrm>
        <a:prstGeom prst="triangl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85618</xdr:colOff>
      <xdr:row>36</xdr:row>
      <xdr:rowOff>64213</xdr:rowOff>
    </xdr:from>
    <xdr:to>
      <xdr:col>43</xdr:col>
      <xdr:colOff>96321</xdr:colOff>
      <xdr:row>60</xdr:row>
      <xdr:rowOff>171236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19770E8-BFB1-4970-6BAC-708FE3E39F3C}"/>
            </a:ext>
          </a:extLst>
        </xdr:cNvPr>
        <xdr:cNvCxnSpPr/>
      </xdr:nvCxnSpPr>
      <xdr:spPr>
        <a:xfrm flipH="1" flipV="1">
          <a:off x="12050730" y="9054101"/>
          <a:ext cx="10703" cy="6603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171449</xdr:rowOff>
    </xdr:from>
    <xdr:to>
      <xdr:col>12</xdr:col>
      <xdr:colOff>542925</xdr:colOff>
      <xdr:row>48</xdr:row>
      <xdr:rowOff>192196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3DA2BDC-30F0-C139-E3FB-4D8953EB6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71449"/>
          <a:ext cx="8401050" cy="11450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347265</xdr:colOff>
      <xdr:row>29</xdr:row>
      <xdr:rowOff>228203</xdr:rowOff>
    </xdr:from>
    <xdr:to>
      <xdr:col>0</xdr:col>
      <xdr:colOff>623537</xdr:colOff>
      <xdr:row>32</xdr:row>
      <xdr:rowOff>134667</xdr:rowOff>
    </xdr:to>
    <xdr:sp macro="" textlink="">
      <xdr:nvSpPr>
        <xdr:cNvPr id="3" name="矢印: 上下 2">
          <a:extLst>
            <a:ext uri="{FF2B5EF4-FFF2-40B4-BE49-F238E27FC236}">
              <a16:creationId xmlns:a16="http://schemas.microsoft.com/office/drawing/2014/main" id="{FA442B87-16A9-42D1-A5D4-6958975C155C}"/>
            </a:ext>
          </a:extLst>
        </xdr:cNvPr>
        <xdr:cNvSpPr/>
      </xdr:nvSpPr>
      <xdr:spPr>
        <a:xfrm>
          <a:off x="347265" y="7210028"/>
          <a:ext cx="276272" cy="620839"/>
        </a:xfrm>
        <a:prstGeom prst="up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9"/>
  <sheetViews>
    <sheetView workbookViewId="0">
      <selection activeCell="J12" sqref="J12"/>
    </sheetView>
  </sheetViews>
  <sheetFormatPr defaultRowHeight="18.75"/>
  <cols>
    <col min="1" max="1" width="4.25" customWidth="1"/>
    <col min="2" max="2" width="10.625" customWidth="1"/>
    <col min="4" max="4" width="11.125" customWidth="1"/>
    <col min="5" max="5" width="52.625" customWidth="1"/>
    <col min="8" max="8" width="3.875" customWidth="1"/>
    <col min="9" max="9" width="10.5" customWidth="1"/>
    <col min="10" max="10" width="43.25" customWidth="1"/>
    <col min="11" max="13" width="18.25" customWidth="1"/>
  </cols>
  <sheetData>
    <row r="2" spans="1:13" ht="30" customHeight="1">
      <c r="A2" s="27" t="s">
        <v>54</v>
      </c>
      <c r="B2" s="30" t="s">
        <v>55</v>
      </c>
      <c r="C2" s="27" t="s">
        <v>56</v>
      </c>
      <c r="D2" s="27" t="s">
        <v>57</v>
      </c>
      <c r="E2" s="27" t="s">
        <v>58</v>
      </c>
      <c r="H2" s="27" t="s">
        <v>155</v>
      </c>
      <c r="I2" s="27" t="s">
        <v>156</v>
      </c>
      <c r="J2" s="27" t="s">
        <v>157</v>
      </c>
      <c r="K2" s="27" t="s">
        <v>158</v>
      </c>
      <c r="L2" s="27" t="s">
        <v>159</v>
      </c>
      <c r="M2" s="27" t="s">
        <v>160</v>
      </c>
    </row>
    <row r="3" spans="1:13" ht="30" customHeight="1">
      <c r="A3" s="40">
        <v>1</v>
      </c>
      <c r="B3" s="57" t="s">
        <v>150</v>
      </c>
      <c r="C3" s="40">
        <v>6</v>
      </c>
      <c r="D3" s="40" t="s">
        <v>109</v>
      </c>
      <c r="E3" s="40" t="s">
        <v>110</v>
      </c>
      <c r="H3" s="43" t="s">
        <v>161</v>
      </c>
      <c r="I3" s="43" t="s">
        <v>85</v>
      </c>
      <c r="J3" s="43" t="s">
        <v>86</v>
      </c>
      <c r="K3" s="43" t="s">
        <v>87</v>
      </c>
      <c r="L3" s="43" t="s">
        <v>88</v>
      </c>
      <c r="M3" s="43" t="s">
        <v>89</v>
      </c>
    </row>
    <row r="4" spans="1:13" ht="30" customHeight="1">
      <c r="A4" s="24">
        <v>2</v>
      </c>
      <c r="B4" s="58"/>
      <c r="C4" s="24">
        <v>8</v>
      </c>
      <c r="D4" s="24" t="s">
        <v>119</v>
      </c>
      <c r="E4" s="24" t="s">
        <v>120</v>
      </c>
      <c r="H4" s="27" t="s">
        <v>162</v>
      </c>
      <c r="I4" s="27" t="s">
        <v>90</v>
      </c>
      <c r="J4" s="27" t="s">
        <v>91</v>
      </c>
      <c r="K4" s="27" t="s">
        <v>92</v>
      </c>
      <c r="L4" s="27" t="s">
        <v>93</v>
      </c>
      <c r="M4" s="27" t="s">
        <v>94</v>
      </c>
    </row>
    <row r="5" spans="1:13" ht="30" customHeight="1">
      <c r="A5" s="40">
        <v>3</v>
      </c>
      <c r="B5" s="58"/>
      <c r="C5" s="40">
        <v>9</v>
      </c>
      <c r="D5" s="40" t="s">
        <v>124</v>
      </c>
      <c r="E5" s="40" t="s">
        <v>125</v>
      </c>
      <c r="H5" s="43" t="s">
        <v>163</v>
      </c>
      <c r="I5" s="43" t="s">
        <v>95</v>
      </c>
      <c r="J5" s="43" t="s">
        <v>96</v>
      </c>
      <c r="K5" s="43" t="s">
        <v>97</v>
      </c>
      <c r="L5" s="43" t="s">
        <v>98</v>
      </c>
      <c r="M5" s="43" t="s">
        <v>99</v>
      </c>
    </row>
    <row r="6" spans="1:13" ht="30" customHeight="1">
      <c r="A6" s="24">
        <v>4</v>
      </c>
      <c r="B6" s="58"/>
      <c r="C6" s="24">
        <v>11</v>
      </c>
      <c r="D6" s="24" t="s">
        <v>109</v>
      </c>
      <c r="E6" s="24" t="s">
        <v>133</v>
      </c>
      <c r="H6" s="27" t="s">
        <v>164</v>
      </c>
      <c r="I6" s="27" t="s">
        <v>100</v>
      </c>
      <c r="J6" s="27" t="s">
        <v>101</v>
      </c>
      <c r="K6" s="27" t="s">
        <v>102</v>
      </c>
      <c r="L6" s="27" t="s">
        <v>103</v>
      </c>
      <c r="M6" s="27" t="s">
        <v>104</v>
      </c>
    </row>
    <row r="7" spans="1:13" ht="30" customHeight="1">
      <c r="A7" s="40">
        <v>5</v>
      </c>
      <c r="B7" s="59"/>
      <c r="C7" s="40">
        <v>14</v>
      </c>
      <c r="D7" s="40" t="s">
        <v>145</v>
      </c>
      <c r="E7" s="40" t="s">
        <v>146</v>
      </c>
      <c r="H7" s="43" t="s">
        <v>165</v>
      </c>
      <c r="I7" s="43" t="s">
        <v>90</v>
      </c>
      <c r="J7" s="43" t="s">
        <v>105</v>
      </c>
      <c r="K7" s="43" t="s">
        <v>106</v>
      </c>
      <c r="L7" s="43" t="s">
        <v>107</v>
      </c>
      <c r="M7" s="43" t="s">
        <v>108</v>
      </c>
    </row>
    <row r="8" spans="1:13" ht="30" customHeight="1">
      <c r="A8" s="24">
        <v>6</v>
      </c>
      <c r="B8" s="60" t="s">
        <v>90</v>
      </c>
      <c r="C8" s="24">
        <v>2</v>
      </c>
      <c r="D8" s="24" t="s">
        <v>90</v>
      </c>
      <c r="E8" s="24" t="s">
        <v>91</v>
      </c>
      <c r="H8" s="27" t="s">
        <v>166</v>
      </c>
      <c r="I8" s="27" t="s">
        <v>109</v>
      </c>
      <c r="J8" s="27" t="s">
        <v>110</v>
      </c>
      <c r="K8" s="27" t="s">
        <v>111</v>
      </c>
      <c r="L8" s="27" t="s">
        <v>112</v>
      </c>
      <c r="M8" s="27" t="s">
        <v>113</v>
      </c>
    </row>
    <row r="9" spans="1:13" ht="30" customHeight="1">
      <c r="A9" s="40">
        <v>7</v>
      </c>
      <c r="B9" s="61"/>
      <c r="C9" s="40">
        <v>5</v>
      </c>
      <c r="D9" s="40" t="s">
        <v>90</v>
      </c>
      <c r="E9" s="40" t="s">
        <v>105</v>
      </c>
      <c r="H9" s="43" t="s">
        <v>167</v>
      </c>
      <c r="I9" s="43" t="s">
        <v>114</v>
      </c>
      <c r="J9" s="43" t="s">
        <v>115</v>
      </c>
      <c r="K9" s="43" t="s">
        <v>116</v>
      </c>
      <c r="L9" s="43" t="s">
        <v>117</v>
      </c>
      <c r="M9" s="43" t="s">
        <v>118</v>
      </c>
    </row>
    <row r="10" spans="1:13" ht="30" customHeight="1">
      <c r="A10" s="24">
        <v>8</v>
      </c>
      <c r="B10" s="61"/>
      <c r="C10" s="24">
        <v>10</v>
      </c>
      <c r="D10" s="24" t="s">
        <v>90</v>
      </c>
      <c r="E10" s="24" t="s">
        <v>129</v>
      </c>
      <c r="H10" s="27" t="s">
        <v>168</v>
      </c>
      <c r="I10" s="27" t="s">
        <v>119</v>
      </c>
      <c r="J10" s="27" t="s">
        <v>120</v>
      </c>
      <c r="K10" s="27" t="s">
        <v>121</v>
      </c>
      <c r="L10" s="27" t="s">
        <v>122</v>
      </c>
      <c r="M10" s="27" t="s">
        <v>123</v>
      </c>
    </row>
    <row r="11" spans="1:13" ht="30" customHeight="1">
      <c r="A11" s="40">
        <v>9</v>
      </c>
      <c r="B11" s="62"/>
      <c r="C11" s="40">
        <v>12</v>
      </c>
      <c r="D11" s="40" t="s">
        <v>90</v>
      </c>
      <c r="E11" s="40" t="s">
        <v>137</v>
      </c>
      <c r="H11" s="43" t="s">
        <v>169</v>
      </c>
      <c r="I11" s="43" t="s">
        <v>124</v>
      </c>
      <c r="J11" s="43" t="s">
        <v>125</v>
      </c>
      <c r="K11" s="43" t="s">
        <v>126</v>
      </c>
      <c r="L11" s="43" t="s">
        <v>127</v>
      </c>
      <c r="M11" s="43" t="s">
        <v>128</v>
      </c>
    </row>
    <row r="12" spans="1:13" ht="30" customHeight="1">
      <c r="A12" s="24">
        <v>10</v>
      </c>
      <c r="B12" s="60" t="s">
        <v>151</v>
      </c>
      <c r="C12" s="24">
        <v>3</v>
      </c>
      <c r="D12" s="24" t="s">
        <v>95</v>
      </c>
      <c r="E12" s="24" t="s">
        <v>96</v>
      </c>
      <c r="H12" s="27" t="s">
        <v>170</v>
      </c>
      <c r="I12" s="27" t="s">
        <v>90</v>
      </c>
      <c r="J12" s="27" t="s">
        <v>244</v>
      </c>
      <c r="K12" s="27" t="s">
        <v>130</v>
      </c>
      <c r="L12" s="27" t="s">
        <v>131</v>
      </c>
      <c r="M12" s="27" t="s">
        <v>132</v>
      </c>
    </row>
    <row r="13" spans="1:13" ht="30" customHeight="1">
      <c r="A13" s="40">
        <v>11</v>
      </c>
      <c r="B13" s="62"/>
      <c r="C13" s="40">
        <v>4</v>
      </c>
      <c r="D13" s="40" t="s">
        <v>100</v>
      </c>
      <c r="E13" s="40" t="s">
        <v>101</v>
      </c>
      <c r="H13" s="43" t="s">
        <v>171</v>
      </c>
      <c r="I13" s="43" t="s">
        <v>109</v>
      </c>
      <c r="J13" s="43" t="s">
        <v>133</v>
      </c>
      <c r="K13" s="43" t="s">
        <v>134</v>
      </c>
      <c r="L13" s="43" t="s">
        <v>135</v>
      </c>
      <c r="M13" s="43" t="s">
        <v>136</v>
      </c>
    </row>
    <row r="14" spans="1:13" ht="30" customHeight="1">
      <c r="A14" s="24">
        <v>12</v>
      </c>
      <c r="B14" s="41" t="s">
        <v>152</v>
      </c>
      <c r="C14" s="24">
        <v>1</v>
      </c>
      <c r="D14" s="24" t="s">
        <v>85</v>
      </c>
      <c r="E14" s="24" t="s">
        <v>86</v>
      </c>
      <c r="H14" s="27" t="s">
        <v>172</v>
      </c>
      <c r="I14" s="27" t="s">
        <v>90</v>
      </c>
      <c r="J14" s="27" t="s">
        <v>137</v>
      </c>
      <c r="K14" s="27" t="s">
        <v>138</v>
      </c>
      <c r="L14" s="27" t="s">
        <v>139</v>
      </c>
      <c r="M14" s="27" t="s">
        <v>140</v>
      </c>
    </row>
    <row r="15" spans="1:13" ht="30" customHeight="1">
      <c r="A15" s="40">
        <v>13</v>
      </c>
      <c r="B15" s="42" t="s">
        <v>153</v>
      </c>
      <c r="C15" s="40">
        <v>7</v>
      </c>
      <c r="D15" s="40" t="s">
        <v>114</v>
      </c>
      <c r="E15" s="40" t="s">
        <v>115</v>
      </c>
      <c r="H15" s="43" t="s">
        <v>173</v>
      </c>
      <c r="I15" s="43" t="s">
        <v>141</v>
      </c>
      <c r="J15" s="43" t="s">
        <v>142</v>
      </c>
      <c r="K15" s="43" t="s">
        <v>143</v>
      </c>
      <c r="L15" s="43" t="s">
        <v>144</v>
      </c>
      <c r="M15" s="43" t="s">
        <v>144</v>
      </c>
    </row>
    <row r="16" spans="1:13" ht="30" customHeight="1">
      <c r="A16" s="24">
        <v>14</v>
      </c>
      <c r="B16" s="41" t="s">
        <v>154</v>
      </c>
      <c r="C16" s="24">
        <v>13</v>
      </c>
      <c r="D16" s="24" t="s">
        <v>141</v>
      </c>
      <c r="E16" s="24" t="s">
        <v>142</v>
      </c>
      <c r="H16" s="27" t="s">
        <v>174</v>
      </c>
      <c r="I16" s="27" t="s">
        <v>145</v>
      </c>
      <c r="J16" s="27" t="s">
        <v>146</v>
      </c>
      <c r="K16" s="27" t="s">
        <v>147</v>
      </c>
      <c r="L16" s="27" t="s">
        <v>148</v>
      </c>
      <c r="M16" s="27" t="s">
        <v>149</v>
      </c>
    </row>
    <row r="17" spans="1:5" ht="30" customHeight="1">
      <c r="A17" s="27">
        <v>15</v>
      </c>
      <c r="B17" s="28"/>
      <c r="C17" s="29"/>
      <c r="D17" s="27"/>
      <c r="E17" s="31"/>
    </row>
    <row r="18" spans="1:5" ht="30" customHeight="1">
      <c r="A18" s="27">
        <v>16</v>
      </c>
      <c r="B18" s="28"/>
      <c r="C18" s="29"/>
      <c r="D18" s="27"/>
      <c r="E18" s="31"/>
    </row>
    <row r="19" spans="1:5" ht="30" customHeight="1">
      <c r="B19" s="1"/>
    </row>
    <row r="20" spans="1:5" ht="30" customHeight="1">
      <c r="B20" s="1"/>
    </row>
    <row r="21" spans="1:5" ht="30" customHeight="1">
      <c r="B21" s="1"/>
    </row>
    <row r="22" spans="1:5">
      <c r="B22" s="1"/>
    </row>
    <row r="23" spans="1:5">
      <c r="B23" s="1"/>
    </row>
    <row r="24" spans="1:5">
      <c r="B24" s="1"/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</sheetData>
  <sortState xmlns:xlrd2="http://schemas.microsoft.com/office/spreadsheetml/2017/richdata2" ref="A2:B38">
    <sortCondition ref="A2:A38"/>
  </sortState>
  <mergeCells count="3">
    <mergeCell ref="B3:B7"/>
    <mergeCell ref="B8:B11"/>
    <mergeCell ref="B12:B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G80"/>
  <sheetViews>
    <sheetView showGridLines="0" tabSelected="1" topLeftCell="AC46" zoomScale="112" zoomScaleNormal="112" workbookViewId="0">
      <selection activeCell="BT26" sqref="BT26"/>
    </sheetView>
  </sheetViews>
  <sheetFormatPr defaultRowHeight="18.75"/>
  <cols>
    <col min="1" max="83" width="3.625" customWidth="1"/>
    <col min="84" max="85" width="4.375" customWidth="1"/>
    <col min="86" max="86" width="9.25" customWidth="1"/>
    <col min="87" max="87" width="4.375" customWidth="1"/>
    <col min="88" max="88" width="9.75" customWidth="1"/>
    <col min="89" max="89" width="36.625" customWidth="1"/>
    <col min="90" max="90" width="7.5" customWidth="1"/>
    <col min="91" max="92" width="4.375" customWidth="1"/>
  </cols>
  <sheetData>
    <row r="1" spans="1:78" ht="24">
      <c r="A1" s="66" t="s">
        <v>79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</row>
    <row r="2" spans="1:7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78">
      <c r="A3" s="72" t="s">
        <v>80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78">
      <c r="A4" s="72" t="s">
        <v>81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4"/>
      <c r="AG4" s="4"/>
      <c r="AH4" s="3"/>
      <c r="AI4" s="3"/>
      <c r="AJ4" s="3"/>
      <c r="AK4" s="67"/>
      <c r="AL4" s="67"/>
      <c r="AM4" s="67"/>
      <c r="AN4" s="67"/>
      <c r="AO4" s="67"/>
      <c r="AP4" s="67"/>
      <c r="AQ4" s="67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78"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6"/>
      <c r="AP5" s="7"/>
      <c r="AQ5" s="7"/>
      <c r="AR5" s="7"/>
      <c r="AS5" s="7"/>
      <c r="AT5" s="7"/>
      <c r="AU5" s="7"/>
      <c r="AV5" s="7"/>
      <c r="AW5" s="7"/>
      <c r="AX5" s="7"/>
      <c r="AY5" s="7"/>
    </row>
    <row r="6" spans="1:78" ht="19.5" thickBot="1"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9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78" ht="24">
      <c r="AD7" s="10"/>
      <c r="AE7" s="11"/>
      <c r="AF7" s="11"/>
      <c r="AG7" s="11"/>
      <c r="AH7" s="11"/>
      <c r="AI7" s="11"/>
      <c r="AJ7" s="11"/>
      <c r="AK7" s="11"/>
      <c r="AL7" s="11"/>
      <c r="AM7" s="11"/>
      <c r="AN7" s="69" t="s">
        <v>72</v>
      </c>
      <c r="AO7" s="71"/>
      <c r="AP7" s="11"/>
      <c r="AQ7" s="11"/>
      <c r="AR7" s="11"/>
      <c r="AS7" s="11"/>
      <c r="AT7" s="11"/>
      <c r="AU7" s="11"/>
      <c r="AV7" s="11"/>
      <c r="AW7" s="11"/>
      <c r="AX7" s="11"/>
      <c r="AY7" s="12"/>
    </row>
    <row r="8" spans="1:78">
      <c r="AD8" s="5"/>
      <c r="AY8" s="13"/>
    </row>
    <row r="9" spans="1:78">
      <c r="AD9" s="5"/>
      <c r="AY9" s="13"/>
    </row>
    <row r="10" spans="1:78">
      <c r="AD10" s="5"/>
      <c r="AY10" s="13"/>
    </row>
    <row r="11" spans="1:78" ht="19.5" thickBot="1">
      <c r="X11" s="14"/>
      <c r="Y11" s="14"/>
      <c r="Z11" s="14"/>
      <c r="AA11" s="14"/>
      <c r="AB11" s="14"/>
      <c r="AC11" s="14"/>
      <c r="AD11" s="15"/>
      <c r="AE11" s="14"/>
      <c r="AF11" s="14"/>
      <c r="AG11" s="14"/>
      <c r="AH11" s="14"/>
      <c r="AI11" s="14"/>
      <c r="AT11" s="14"/>
      <c r="AU11" s="14"/>
      <c r="AV11" s="14"/>
      <c r="AW11" s="14"/>
      <c r="AX11" s="14"/>
      <c r="AY11" s="16"/>
      <c r="AZ11" s="14"/>
      <c r="BA11" s="14"/>
      <c r="BB11" s="14"/>
      <c r="BC11" s="14"/>
      <c r="BD11" s="14"/>
      <c r="BE11" s="14"/>
    </row>
    <row r="12" spans="1:78" ht="24">
      <c r="X12" s="10"/>
      <c r="AC12" s="69" t="s">
        <v>70</v>
      </c>
      <c r="AD12" s="70"/>
      <c r="AE12" s="37"/>
      <c r="AF12" s="37"/>
      <c r="AG12" s="37"/>
      <c r="AH12" s="35"/>
      <c r="AI12" s="37"/>
      <c r="AJ12" s="39"/>
      <c r="AK12" s="37"/>
      <c r="AL12" s="37"/>
      <c r="AM12" s="37"/>
      <c r="AN12" s="37"/>
      <c r="AO12" s="37"/>
      <c r="AP12" s="37"/>
      <c r="AQ12" s="37"/>
      <c r="AR12" s="37"/>
      <c r="AS12" s="37"/>
      <c r="AT12" s="38"/>
      <c r="AU12" s="35"/>
      <c r="AV12" s="35"/>
      <c r="AW12" s="35"/>
      <c r="AX12" s="35"/>
      <c r="AY12" s="69" t="s">
        <v>71</v>
      </c>
      <c r="AZ12" s="69"/>
      <c r="BA12" s="11"/>
      <c r="BB12" s="11"/>
      <c r="BC12" s="11"/>
      <c r="BD12" s="11"/>
      <c r="BE12" s="12"/>
    </row>
    <row r="13" spans="1:78">
      <c r="X13" s="5"/>
      <c r="AJ13" s="5"/>
      <c r="AT13" s="5"/>
      <c r="BE13" s="13"/>
    </row>
    <row r="14" spans="1:78">
      <c r="X14" s="5"/>
      <c r="AJ14" s="5"/>
      <c r="AT14" s="5"/>
      <c r="BE14" s="13"/>
    </row>
    <row r="15" spans="1:78" ht="19.5" thickBot="1">
      <c r="X15" s="5"/>
      <c r="AJ15" s="5"/>
      <c r="AT15" s="5"/>
      <c r="BE15" s="13"/>
    </row>
    <row r="16" spans="1:78" ht="24">
      <c r="U16" s="10"/>
      <c r="V16" s="11"/>
      <c r="W16" s="69" t="s">
        <v>66</v>
      </c>
      <c r="X16" s="69"/>
      <c r="Y16" s="35"/>
      <c r="Z16" s="36"/>
      <c r="AA16" s="37"/>
      <c r="AB16" s="37"/>
      <c r="AC16" s="37"/>
      <c r="AD16" s="37"/>
      <c r="AE16" s="37"/>
      <c r="AF16" s="37"/>
      <c r="AG16" s="38"/>
      <c r="AH16" s="35"/>
      <c r="AI16" s="69" t="s">
        <v>67</v>
      </c>
      <c r="AJ16" s="69"/>
      <c r="AK16" s="35"/>
      <c r="AL16" s="36"/>
      <c r="AM16" s="37"/>
      <c r="AN16" s="37"/>
      <c r="AO16" s="37"/>
      <c r="AP16" s="37"/>
      <c r="AQ16" s="38"/>
      <c r="AR16" s="35"/>
      <c r="AS16" s="69" t="s">
        <v>69</v>
      </c>
      <c r="AT16" s="69"/>
      <c r="AU16" s="35"/>
      <c r="AV16" s="36"/>
      <c r="AW16" s="37"/>
      <c r="AX16" s="37"/>
      <c r="AY16" s="37"/>
      <c r="AZ16" s="37"/>
      <c r="BA16" s="37"/>
      <c r="BB16" s="37"/>
      <c r="BC16" s="38"/>
      <c r="BD16" s="35"/>
      <c r="BE16" s="69" t="s">
        <v>68</v>
      </c>
      <c r="BF16" s="69"/>
      <c r="BG16" s="11"/>
      <c r="BH16" s="12"/>
    </row>
    <row r="17" spans="20:61">
      <c r="U17" s="5"/>
      <c r="Z17" s="13"/>
      <c r="AG17" s="5"/>
      <c r="AL17" s="13"/>
      <c r="AQ17" s="5"/>
      <c r="AV17" s="13"/>
      <c r="BC17" s="5"/>
      <c r="BH17" s="13"/>
    </row>
    <row r="18" spans="20:61">
      <c r="U18" s="5"/>
      <c r="Z18" s="13"/>
      <c r="AG18" s="5"/>
      <c r="AL18" s="13"/>
      <c r="AQ18" s="5"/>
      <c r="AV18" s="13"/>
      <c r="BC18" s="5"/>
      <c r="BH18" s="13"/>
    </row>
    <row r="19" spans="20:61">
      <c r="U19" s="5"/>
      <c r="Z19" s="13"/>
      <c r="AG19" s="5"/>
      <c r="AL19" s="13"/>
      <c r="AQ19" s="5"/>
      <c r="AV19" s="13"/>
      <c r="BC19" s="5"/>
      <c r="BH19" s="13"/>
    </row>
    <row r="20" spans="20:61">
      <c r="U20" s="5"/>
      <c r="Z20" s="13"/>
      <c r="AG20" s="5"/>
      <c r="AL20" s="13"/>
      <c r="AQ20" s="5"/>
      <c r="AV20" s="13"/>
      <c r="BC20" s="5"/>
      <c r="BH20" s="13"/>
    </row>
    <row r="21" spans="20:61" ht="25.5">
      <c r="U21" s="5"/>
      <c r="W21" s="68"/>
      <c r="X21" s="68"/>
      <c r="Y21" s="17"/>
      <c r="Z21" s="34"/>
      <c r="AA21" s="17"/>
      <c r="AB21" s="17"/>
      <c r="AF21" s="17"/>
      <c r="AG21" s="5"/>
      <c r="AI21" s="68"/>
      <c r="AJ21" s="68"/>
      <c r="AK21" s="17"/>
      <c r="AL21" s="34"/>
      <c r="AM21" s="17"/>
      <c r="AN21" s="17"/>
      <c r="AO21" s="17"/>
      <c r="AP21" s="17"/>
      <c r="AQ21" s="5"/>
      <c r="AS21" s="68"/>
      <c r="AT21" s="68"/>
      <c r="AU21" s="17"/>
      <c r="AV21" s="34"/>
      <c r="AW21" s="17"/>
      <c r="AX21" s="17"/>
      <c r="AY21" s="17"/>
      <c r="AZ21" s="17"/>
      <c r="BA21" s="17"/>
      <c r="BB21" s="17"/>
      <c r="BC21" s="5"/>
      <c r="BE21" s="68"/>
      <c r="BF21" s="68"/>
      <c r="BG21" s="17"/>
      <c r="BH21" s="34"/>
    </row>
    <row r="22" spans="20:61" ht="18.75" customHeight="1">
      <c r="T22" s="75"/>
      <c r="U22" s="75"/>
      <c r="Z22" s="76"/>
      <c r="AA22" s="76"/>
      <c r="AF22" s="76"/>
      <c r="AG22" s="76"/>
      <c r="AL22" s="75"/>
      <c r="AM22" s="75"/>
      <c r="AP22" s="75"/>
      <c r="AQ22" s="75"/>
      <c r="AV22" s="76"/>
      <c r="AW22" s="76"/>
      <c r="BB22" s="76"/>
      <c r="BC22" s="76"/>
      <c r="BH22" s="75"/>
      <c r="BI22" s="75"/>
    </row>
    <row r="23" spans="20:61">
      <c r="T23" s="75"/>
      <c r="U23" s="75"/>
      <c r="Z23" s="76"/>
      <c r="AA23" s="76"/>
      <c r="AF23" s="76"/>
      <c r="AG23" s="76"/>
      <c r="AL23" s="75"/>
      <c r="AM23" s="75"/>
      <c r="AP23" s="75"/>
      <c r="AQ23" s="75"/>
      <c r="AV23" s="76"/>
      <c r="AW23" s="76"/>
      <c r="BB23" s="76"/>
      <c r="BC23" s="76"/>
      <c r="BH23" s="75"/>
      <c r="BI23" s="75"/>
    </row>
    <row r="24" spans="20:61">
      <c r="T24" s="75"/>
      <c r="U24" s="75"/>
      <c r="Z24" s="76"/>
      <c r="AA24" s="76"/>
      <c r="AF24" s="76"/>
      <c r="AG24" s="76"/>
      <c r="AL24" s="75"/>
      <c r="AM24" s="75"/>
      <c r="AP24" s="75"/>
      <c r="AQ24" s="75"/>
      <c r="AV24" s="76"/>
      <c r="AW24" s="76"/>
      <c r="BB24" s="76"/>
      <c r="BC24" s="76"/>
      <c r="BH24" s="75"/>
      <c r="BI24" s="75"/>
    </row>
    <row r="25" spans="20:61">
      <c r="T25" s="75"/>
      <c r="U25" s="75"/>
      <c r="Z25" s="76"/>
      <c r="AA25" s="76"/>
      <c r="AF25" s="76"/>
      <c r="AG25" s="76"/>
      <c r="AL25" s="75"/>
      <c r="AM25" s="75"/>
      <c r="AP25" s="75"/>
      <c r="AQ25" s="75"/>
      <c r="AV25" s="76"/>
      <c r="AW25" s="76"/>
      <c r="BB25" s="76"/>
      <c r="BC25" s="76"/>
      <c r="BH25" s="75"/>
      <c r="BI25" s="75"/>
    </row>
    <row r="26" spans="20:61">
      <c r="T26" s="75"/>
      <c r="U26" s="75"/>
      <c r="Z26" s="76"/>
      <c r="AA26" s="76"/>
      <c r="AF26" s="76"/>
      <c r="AG26" s="76"/>
      <c r="AL26" s="75"/>
      <c r="AM26" s="75"/>
      <c r="AP26" s="75"/>
      <c r="AQ26" s="75"/>
      <c r="AV26" s="76"/>
      <c r="AW26" s="76"/>
      <c r="BB26" s="76"/>
      <c r="BC26" s="76"/>
      <c r="BH26" s="75"/>
      <c r="BI26" s="75"/>
    </row>
    <row r="27" spans="20:61">
      <c r="T27" s="75"/>
      <c r="U27" s="75"/>
      <c r="Z27" s="76"/>
      <c r="AA27" s="76"/>
      <c r="AF27" s="76"/>
      <c r="AG27" s="76"/>
      <c r="AL27" s="75"/>
      <c r="AM27" s="75"/>
      <c r="AP27" s="75"/>
      <c r="AQ27" s="75"/>
      <c r="AV27" s="76"/>
      <c r="AW27" s="76"/>
      <c r="BB27" s="76"/>
      <c r="BC27" s="76"/>
      <c r="BH27" s="75"/>
      <c r="BI27" s="75"/>
    </row>
    <row r="28" spans="20:61">
      <c r="T28" s="75"/>
      <c r="U28" s="75"/>
      <c r="Z28" s="76"/>
      <c r="AA28" s="76"/>
      <c r="AF28" s="76"/>
      <c r="AG28" s="76"/>
      <c r="AL28" s="75"/>
      <c r="AM28" s="75"/>
      <c r="AP28" s="75"/>
      <c r="AQ28" s="75"/>
      <c r="AV28" s="76"/>
      <c r="AW28" s="76"/>
      <c r="BB28" s="76"/>
      <c r="BC28" s="76"/>
      <c r="BH28" s="75"/>
      <c r="BI28" s="75"/>
    </row>
    <row r="29" spans="20:61">
      <c r="T29" s="75"/>
      <c r="U29" s="75"/>
      <c r="Z29" s="76"/>
      <c r="AA29" s="76"/>
      <c r="AF29" s="76"/>
      <c r="AG29" s="76"/>
      <c r="AL29" s="75"/>
      <c r="AM29" s="75"/>
      <c r="AP29" s="75"/>
      <c r="AQ29" s="75"/>
      <c r="AV29" s="76"/>
      <c r="AW29" s="76"/>
      <c r="BB29" s="76"/>
      <c r="BC29" s="76"/>
      <c r="BH29" s="75"/>
      <c r="BI29" s="75"/>
    </row>
    <row r="30" spans="20:61">
      <c r="T30" s="75"/>
      <c r="U30" s="75"/>
      <c r="Z30" s="76"/>
      <c r="AA30" s="76"/>
      <c r="AF30" s="76"/>
      <c r="AG30" s="76"/>
      <c r="AL30" s="75"/>
      <c r="AM30" s="75"/>
      <c r="AP30" s="75"/>
      <c r="AQ30" s="75"/>
      <c r="AV30" s="76"/>
      <c r="AW30" s="76"/>
      <c r="BB30" s="76"/>
      <c r="BC30" s="76"/>
      <c r="BH30" s="75"/>
      <c r="BI30" s="75"/>
    </row>
    <row r="31" spans="20:61">
      <c r="T31" s="75"/>
      <c r="U31" s="75"/>
      <c r="Z31" s="76"/>
      <c r="AA31" s="76"/>
      <c r="AF31" s="76"/>
      <c r="AG31" s="76"/>
      <c r="AL31" s="75"/>
      <c r="AM31" s="75"/>
      <c r="AP31" s="75"/>
      <c r="AQ31" s="75"/>
      <c r="AV31" s="76"/>
      <c r="AW31" s="76"/>
      <c r="BB31" s="76"/>
      <c r="BC31" s="76"/>
      <c r="BH31" s="75"/>
      <c r="BI31" s="75"/>
    </row>
    <row r="32" spans="20:61">
      <c r="T32" s="75"/>
      <c r="U32" s="75"/>
      <c r="Z32" s="76"/>
      <c r="AA32" s="76"/>
      <c r="AF32" s="76"/>
      <c r="AG32" s="76"/>
      <c r="AL32" s="75"/>
      <c r="AM32" s="75"/>
      <c r="AP32" s="75"/>
      <c r="AQ32" s="75"/>
      <c r="AV32" s="76"/>
      <c r="AW32" s="76"/>
      <c r="BB32" s="76"/>
      <c r="BC32" s="76"/>
      <c r="BH32" s="75"/>
      <c r="BI32" s="75"/>
    </row>
    <row r="33" spans="1:85">
      <c r="T33" s="75"/>
      <c r="U33" s="75"/>
      <c r="Z33" s="76"/>
      <c r="AA33" s="76"/>
      <c r="AF33" s="76"/>
      <c r="AG33" s="76"/>
      <c r="AL33" s="75"/>
      <c r="AM33" s="75"/>
      <c r="AP33" s="75"/>
      <c r="AQ33" s="75"/>
      <c r="AV33" s="76"/>
      <c r="AW33" s="76"/>
      <c r="BB33" s="76"/>
      <c r="BC33" s="76"/>
      <c r="BH33" s="75"/>
      <c r="BI33" s="75"/>
    </row>
    <row r="34" spans="1:85" ht="24">
      <c r="C34" s="33" t="s">
        <v>62</v>
      </c>
      <c r="T34" s="75"/>
      <c r="U34" s="75"/>
      <c r="Z34" s="76"/>
      <c r="AA34" s="76"/>
      <c r="AF34" s="76"/>
      <c r="AG34" s="76"/>
      <c r="AL34" s="75"/>
      <c r="AM34" s="75"/>
      <c r="AP34" s="75"/>
      <c r="AQ34" s="75"/>
      <c r="AV34" s="76"/>
      <c r="AW34" s="76"/>
      <c r="BB34" s="76"/>
      <c r="BC34" s="76"/>
      <c r="BH34" s="75"/>
      <c r="BI34" s="75"/>
    </row>
    <row r="35" spans="1:85" ht="24.75" thickBot="1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107" t="s">
        <v>195</v>
      </c>
      <c r="U35" s="107"/>
      <c r="V35" s="53"/>
      <c r="W35" s="53"/>
      <c r="X35" s="53"/>
      <c r="Y35" s="53"/>
      <c r="Z35" s="107" t="s">
        <v>73</v>
      </c>
      <c r="AA35" s="107"/>
      <c r="AB35" s="53"/>
      <c r="AC35" s="53"/>
      <c r="AD35" s="53"/>
      <c r="AE35" s="53"/>
      <c r="AF35" s="107" t="s">
        <v>196</v>
      </c>
      <c r="AG35" s="107"/>
      <c r="AH35" s="53"/>
      <c r="AI35" s="53"/>
      <c r="AJ35" s="53"/>
      <c r="AK35" s="53"/>
      <c r="AL35" s="107" t="s">
        <v>197</v>
      </c>
      <c r="AM35" s="107"/>
      <c r="AN35" s="53"/>
      <c r="AO35" s="53"/>
      <c r="AP35" s="107" t="s">
        <v>198</v>
      </c>
      <c r="AQ35" s="107"/>
      <c r="AR35" s="53"/>
      <c r="AS35" s="53"/>
      <c r="AT35" s="53"/>
      <c r="AU35" s="54"/>
      <c r="AV35" s="107" t="s">
        <v>74</v>
      </c>
      <c r="AW35" s="107"/>
      <c r="AX35" s="53"/>
      <c r="AY35" s="53"/>
      <c r="AZ35" s="53"/>
      <c r="BA35" s="53"/>
      <c r="BB35" s="107" t="s">
        <v>75</v>
      </c>
      <c r="BC35" s="107"/>
      <c r="BD35" s="53"/>
      <c r="BE35" s="53"/>
      <c r="BF35" s="53"/>
      <c r="BG35" s="53"/>
      <c r="BH35" s="107" t="s">
        <v>199</v>
      </c>
      <c r="BI35" s="107"/>
      <c r="BJ35" s="55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</row>
    <row r="37" spans="1:85" ht="24">
      <c r="C37" s="33" t="s">
        <v>61</v>
      </c>
      <c r="I37" s="63" t="s">
        <v>59</v>
      </c>
      <c r="J37" s="64"/>
      <c r="K37" s="64"/>
      <c r="L37" s="64"/>
      <c r="M37" s="64"/>
      <c r="N37" s="64"/>
      <c r="O37" s="64"/>
      <c r="P37" s="64"/>
      <c r="Q37" s="64"/>
      <c r="R37" s="65"/>
      <c r="AC37" s="63" t="s">
        <v>60</v>
      </c>
      <c r="AD37" s="64"/>
      <c r="AE37" s="64"/>
      <c r="AF37" s="64"/>
      <c r="AG37" s="64"/>
      <c r="AH37" s="64"/>
      <c r="AI37" s="64"/>
      <c r="AJ37" s="64"/>
      <c r="AK37" s="64"/>
      <c r="AL37" s="65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</row>
    <row r="38" spans="1:85"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</row>
    <row r="39" spans="1:85" ht="18.75" customHeight="1">
      <c r="E39" s="78"/>
      <c r="F39" s="78"/>
      <c r="G39" s="78"/>
      <c r="H39" s="78"/>
      <c r="I39" s="100"/>
      <c r="J39" s="101" t="s">
        <v>4</v>
      </c>
      <c r="K39" s="101"/>
      <c r="L39" s="101"/>
      <c r="M39" t="s">
        <v>63</v>
      </c>
      <c r="N39" s="103"/>
      <c r="O39" s="103"/>
      <c r="P39" s="101" t="s">
        <v>5</v>
      </c>
      <c r="Q39" s="79"/>
      <c r="R39" s="78"/>
      <c r="S39" s="78"/>
      <c r="T39" s="78"/>
      <c r="U39" s="78"/>
      <c r="Y39" s="78"/>
      <c r="Z39" s="78"/>
      <c r="AA39" s="78"/>
      <c r="AB39" s="78"/>
      <c r="AC39" s="100"/>
      <c r="AD39" s="101" t="s">
        <v>4</v>
      </c>
      <c r="AE39" s="101"/>
      <c r="AF39" s="101"/>
      <c r="AG39" t="s">
        <v>63</v>
      </c>
      <c r="AH39" s="103"/>
      <c r="AI39" s="103"/>
      <c r="AJ39" s="101" t="s">
        <v>5</v>
      </c>
      <c r="AK39" s="79"/>
      <c r="AL39" s="78"/>
      <c r="AM39" s="78"/>
      <c r="AN39" s="78"/>
      <c r="AO39" s="7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50"/>
      <c r="BX39" s="50"/>
      <c r="BY39" s="50"/>
    </row>
    <row r="40" spans="1:85" ht="18.75" customHeight="1">
      <c r="E40" s="78"/>
      <c r="F40" s="78"/>
      <c r="G40" s="78"/>
      <c r="H40" s="78"/>
      <c r="I40" s="100"/>
      <c r="J40" s="102"/>
      <c r="K40" s="101"/>
      <c r="L40" s="101"/>
      <c r="M40" t="s">
        <v>64</v>
      </c>
      <c r="N40" s="103"/>
      <c r="O40" s="103"/>
      <c r="P40" s="102"/>
      <c r="Q40" s="80"/>
      <c r="R40" s="78"/>
      <c r="S40" s="78"/>
      <c r="T40" s="78"/>
      <c r="U40" s="78"/>
      <c r="Y40" s="78"/>
      <c r="Z40" s="78"/>
      <c r="AA40" s="78"/>
      <c r="AB40" s="78"/>
      <c r="AC40" s="100"/>
      <c r="AD40" s="102"/>
      <c r="AE40" s="101"/>
      <c r="AF40" s="101"/>
      <c r="AG40" t="s">
        <v>64</v>
      </c>
      <c r="AH40" s="103"/>
      <c r="AI40" s="103"/>
      <c r="AJ40" s="102"/>
      <c r="AK40" s="80"/>
      <c r="AL40" s="78"/>
      <c r="AM40" s="78"/>
      <c r="AN40" s="78"/>
      <c r="AO40" s="7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50"/>
      <c r="BX40" s="51"/>
      <c r="BY40" s="51"/>
    </row>
    <row r="41" spans="1:85" ht="18.75" customHeight="1">
      <c r="E41" s="78"/>
      <c r="F41" s="78"/>
      <c r="G41" s="78"/>
      <c r="H41" s="78"/>
      <c r="I41" s="100"/>
      <c r="J41" s="102"/>
      <c r="K41" s="101"/>
      <c r="L41" s="101"/>
      <c r="M41" t="s">
        <v>65</v>
      </c>
      <c r="N41" s="103"/>
      <c r="O41" s="103"/>
      <c r="P41" s="102"/>
      <c r="Q41" s="80"/>
      <c r="R41" s="78"/>
      <c r="S41" s="78"/>
      <c r="T41" s="78"/>
      <c r="U41" s="78"/>
      <c r="Y41" s="78"/>
      <c r="Z41" s="78"/>
      <c r="AA41" s="78"/>
      <c r="AB41" s="78"/>
      <c r="AC41" s="100"/>
      <c r="AD41" s="102"/>
      <c r="AE41" s="101"/>
      <c r="AF41" s="101"/>
      <c r="AG41" t="s">
        <v>65</v>
      </c>
      <c r="AH41" s="103"/>
      <c r="AI41" s="103"/>
      <c r="AJ41" s="102"/>
      <c r="AK41" s="80"/>
      <c r="AL41" s="78"/>
      <c r="AM41" s="78"/>
      <c r="AN41" s="78"/>
      <c r="AO41" s="7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50"/>
      <c r="BX41" s="51"/>
      <c r="BY41" s="51"/>
    </row>
    <row r="42" spans="1:8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</row>
    <row r="45" spans="1:85" ht="30">
      <c r="E45" s="83" t="s">
        <v>200</v>
      </c>
      <c r="F45" s="84"/>
      <c r="G45" s="84"/>
      <c r="H45" s="85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89" t="s">
        <v>245</v>
      </c>
      <c r="T45" s="90"/>
      <c r="U45" s="90"/>
      <c r="V45" s="91"/>
      <c r="W45" s="18"/>
      <c r="X45" s="18"/>
      <c r="Y45" s="89" t="s">
        <v>203</v>
      </c>
      <c r="Z45" s="90"/>
      <c r="AA45" s="90"/>
      <c r="AB45" s="91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95" t="s">
        <v>210</v>
      </c>
      <c r="AN45" s="84"/>
      <c r="AO45" s="84"/>
      <c r="AP45" s="85"/>
      <c r="AQ45" s="18"/>
      <c r="AR45" s="18"/>
      <c r="AS45" s="44"/>
      <c r="AT45" s="18"/>
      <c r="AU45" s="18"/>
      <c r="AV45" s="18"/>
      <c r="AW45" s="18"/>
      <c r="AX45" s="18"/>
      <c r="AY45" s="18"/>
      <c r="AZ45" s="18"/>
      <c r="BA45" s="109" t="s">
        <v>201</v>
      </c>
      <c r="BB45" s="110"/>
      <c r="BC45" s="110"/>
      <c r="BD45" s="110"/>
      <c r="BE45" s="110"/>
      <c r="BF45" s="18"/>
      <c r="BG45" s="18"/>
      <c r="BH45" s="18"/>
      <c r="BI45" s="18"/>
      <c r="BJ45" s="18"/>
      <c r="BK45" s="18"/>
      <c r="BL45" s="18"/>
      <c r="BM45" s="44"/>
      <c r="BN45" s="18"/>
      <c r="BO45" s="18"/>
      <c r="BP45" s="18"/>
      <c r="BQ45" s="18"/>
      <c r="BR45" s="18"/>
      <c r="BS45" s="18"/>
      <c r="BT45" s="18"/>
      <c r="BU45" s="18"/>
      <c r="BV45" s="106" t="s">
        <v>202</v>
      </c>
      <c r="BW45" s="106"/>
      <c r="BX45" s="106"/>
      <c r="BY45" s="106"/>
      <c r="BZ45" s="106"/>
      <c r="CA45" s="18"/>
      <c r="CB45" s="18"/>
      <c r="CC45" s="18"/>
      <c r="CD45" s="18"/>
      <c r="CE45" s="18"/>
      <c r="CF45" s="18"/>
      <c r="CG45" s="18"/>
    </row>
    <row r="46" spans="1:85" ht="30.75" thickBot="1">
      <c r="E46" s="86"/>
      <c r="F46" s="87"/>
      <c r="G46" s="87"/>
      <c r="H46" s="8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92"/>
      <c r="T46" s="93"/>
      <c r="U46" s="93"/>
      <c r="V46" s="94"/>
      <c r="W46" s="18"/>
      <c r="X46" s="18"/>
      <c r="Y46" s="92"/>
      <c r="Z46" s="93"/>
      <c r="AA46" s="93"/>
      <c r="AB46" s="94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86"/>
      <c r="AN46" s="87"/>
      <c r="AO46" s="87"/>
      <c r="AP46" s="8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10"/>
      <c r="BB46" s="110"/>
      <c r="BC46" s="110"/>
      <c r="BD46" s="110"/>
      <c r="BE46" s="110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06"/>
      <c r="BW46" s="106"/>
      <c r="BX46" s="106"/>
      <c r="BY46" s="106"/>
      <c r="BZ46" s="106"/>
      <c r="CA46" s="18"/>
      <c r="CB46" s="18"/>
      <c r="CC46" s="18"/>
      <c r="CD46" s="18"/>
      <c r="CE46" s="18"/>
      <c r="CF46" s="18"/>
      <c r="CG46" s="18"/>
    </row>
    <row r="47" spans="1:85" ht="19.5">
      <c r="I47" s="10"/>
      <c r="J47" s="11"/>
      <c r="K47" s="11"/>
      <c r="L47" s="11"/>
      <c r="M47" s="104">
        <v>1</v>
      </c>
      <c r="N47" s="104"/>
      <c r="O47" s="11"/>
      <c r="P47" s="11"/>
      <c r="Q47" s="11"/>
      <c r="R47" s="12"/>
      <c r="AC47" s="10"/>
      <c r="AD47" s="11"/>
      <c r="AE47" s="11"/>
      <c r="AF47" s="11"/>
      <c r="AG47" s="104">
        <v>1</v>
      </c>
      <c r="AH47" s="104"/>
      <c r="AI47" s="11"/>
      <c r="AJ47" s="11"/>
      <c r="AK47" s="11"/>
      <c r="AL47" s="12"/>
      <c r="BA47" s="45"/>
      <c r="BB47" s="45"/>
      <c r="BV47" s="45"/>
      <c r="BW47" s="45"/>
    </row>
    <row r="48" spans="1:85">
      <c r="I48" s="5"/>
      <c r="L48" s="103" t="s">
        <v>188</v>
      </c>
      <c r="M48" s="103"/>
      <c r="N48" s="103"/>
      <c r="O48" s="103"/>
      <c r="R48" s="13"/>
      <c r="AC48" s="5"/>
      <c r="AF48" s="103" t="s">
        <v>191</v>
      </c>
      <c r="AG48" s="103"/>
      <c r="AH48" s="103"/>
      <c r="AI48" s="103"/>
      <c r="AL48" s="13"/>
    </row>
    <row r="49" spans="5:85">
      <c r="I49" s="5"/>
      <c r="L49" s="103" t="s">
        <v>189</v>
      </c>
      <c r="M49" s="103"/>
      <c r="N49" s="103"/>
      <c r="O49" s="103"/>
      <c r="R49" s="13"/>
      <c r="AC49" s="5"/>
      <c r="AF49" s="103" t="s">
        <v>190</v>
      </c>
      <c r="AG49" s="103"/>
      <c r="AH49" s="103"/>
      <c r="AI49" s="103"/>
      <c r="AL49" s="13"/>
    </row>
    <row r="50" spans="5:85">
      <c r="I50" s="5"/>
      <c r="L50" s="103"/>
      <c r="M50" s="103"/>
      <c r="N50" s="103"/>
      <c r="O50" s="103"/>
      <c r="R50" s="13"/>
      <c r="AC50" s="5"/>
      <c r="AL50" s="13"/>
    </row>
    <row r="51" spans="5:85" ht="18.75" customHeight="1">
      <c r="I51" s="96">
        <v>3</v>
      </c>
      <c r="M51" s="82" t="s">
        <v>1</v>
      </c>
      <c r="N51" s="82"/>
      <c r="R51" s="97">
        <v>4</v>
      </c>
      <c r="AC51" s="96">
        <v>3</v>
      </c>
      <c r="AG51" s="82" t="s">
        <v>2</v>
      </c>
      <c r="AH51" s="82"/>
      <c r="AL51" s="97">
        <v>4</v>
      </c>
      <c r="AW51" s="45"/>
      <c r="BA51" s="46"/>
      <c r="BB51" s="46"/>
      <c r="BF51" s="45"/>
      <c r="BR51" s="45"/>
      <c r="BV51" s="46"/>
      <c r="BW51" s="46"/>
      <c r="CA51" s="45"/>
    </row>
    <row r="52" spans="5:85" ht="18.75" customHeight="1">
      <c r="I52" s="96"/>
      <c r="M52" s="82"/>
      <c r="N52" s="82"/>
      <c r="R52" s="97"/>
      <c r="AC52" s="96"/>
      <c r="AG52" s="82"/>
      <c r="AH52" s="82"/>
      <c r="AL52" s="97"/>
      <c r="AW52" s="45"/>
      <c r="AZ52">
        <v>1</v>
      </c>
      <c r="BA52" s="46"/>
      <c r="BB52" s="82" t="s">
        <v>179</v>
      </c>
      <c r="BC52" s="82"/>
      <c r="BD52" s="82"/>
      <c r="BF52" s="45">
        <v>3</v>
      </c>
      <c r="BR52" s="45"/>
      <c r="BU52">
        <v>1</v>
      </c>
      <c r="BV52" s="46"/>
      <c r="BW52" s="82" t="s">
        <v>182</v>
      </c>
      <c r="BX52" s="82"/>
      <c r="BY52" s="82"/>
      <c r="CA52" s="45">
        <v>3</v>
      </c>
    </row>
    <row r="53" spans="5:85" ht="25.5">
      <c r="I53" s="5"/>
      <c r="L53" s="105" t="s">
        <v>175</v>
      </c>
      <c r="M53" s="105"/>
      <c r="N53" s="105"/>
      <c r="O53" s="105"/>
      <c r="R53" s="13"/>
      <c r="AC53" s="5"/>
      <c r="AF53" s="70" t="s">
        <v>177</v>
      </c>
      <c r="AG53" s="70"/>
      <c r="AH53" s="70"/>
      <c r="AI53" s="70"/>
      <c r="AL53" s="13"/>
      <c r="AZ53" s="47"/>
      <c r="BA53" s="47"/>
      <c r="BB53" s="82"/>
      <c r="BC53" s="82"/>
      <c r="BD53" s="82"/>
      <c r="BU53" s="47"/>
      <c r="BV53" s="47"/>
      <c r="BW53" s="82"/>
      <c r="BX53" s="82"/>
      <c r="BY53" s="82"/>
    </row>
    <row r="54" spans="5:85" ht="24">
      <c r="I54" s="5"/>
      <c r="L54" s="103" t="s">
        <v>176</v>
      </c>
      <c r="M54" s="103"/>
      <c r="N54" s="103"/>
      <c r="O54" s="103"/>
      <c r="R54" s="13"/>
      <c r="AC54" s="5"/>
      <c r="AF54" s="103" t="s">
        <v>178</v>
      </c>
      <c r="AG54" s="103"/>
      <c r="AH54" s="103"/>
      <c r="AI54" s="103"/>
      <c r="AL54" s="13"/>
      <c r="BB54" s="70" t="s">
        <v>180</v>
      </c>
      <c r="BC54" s="70"/>
      <c r="BD54" s="70"/>
      <c r="BW54" s="70" t="s">
        <v>180</v>
      </c>
      <c r="BX54" s="70"/>
      <c r="BY54" s="70"/>
    </row>
    <row r="55" spans="5:85">
      <c r="I55" s="5"/>
      <c r="R55" s="13"/>
      <c r="AC55" s="5"/>
      <c r="AL55" s="13"/>
      <c r="BB55" s="103" t="s">
        <v>176</v>
      </c>
      <c r="BC55" s="103"/>
      <c r="BD55" s="103"/>
      <c r="BW55" s="103" t="s">
        <v>181</v>
      </c>
      <c r="BX55" s="103"/>
      <c r="BY55" s="103"/>
    </row>
    <row r="56" spans="5:85">
      <c r="I56" s="5"/>
      <c r="R56" s="13"/>
      <c r="AC56" s="5"/>
      <c r="AL56" s="13"/>
      <c r="BA56" s="103" t="s">
        <v>192</v>
      </c>
      <c r="BB56" s="103"/>
      <c r="BC56" s="103"/>
      <c r="BD56" s="103"/>
      <c r="BE56" s="103"/>
      <c r="BV56" s="103" t="s">
        <v>192</v>
      </c>
      <c r="BW56" s="103"/>
      <c r="BX56" s="103"/>
      <c r="BY56" s="103"/>
      <c r="BZ56" s="103"/>
    </row>
    <row r="57" spans="5:85" ht="20.25" thickBot="1">
      <c r="I57" s="15"/>
      <c r="J57" s="14"/>
      <c r="K57" s="14"/>
      <c r="L57" s="14"/>
      <c r="M57" s="81">
        <v>2</v>
      </c>
      <c r="N57" s="81"/>
      <c r="O57" s="14"/>
      <c r="P57" s="14"/>
      <c r="Q57" s="14"/>
      <c r="R57" s="16"/>
      <c r="AC57" s="15"/>
      <c r="AD57" s="14"/>
      <c r="AE57" s="14"/>
      <c r="AF57" s="14"/>
      <c r="AG57" s="81">
        <v>2</v>
      </c>
      <c r="AH57" s="81"/>
      <c r="AI57" s="14"/>
      <c r="AJ57" s="14"/>
      <c r="AK57" s="14"/>
      <c r="AL57" s="16"/>
      <c r="BA57" s="103" t="s">
        <v>193</v>
      </c>
      <c r="BB57" s="103"/>
      <c r="BC57" s="103"/>
      <c r="BD57" s="103"/>
      <c r="BE57" s="103"/>
      <c r="BV57" s="103" t="s">
        <v>193</v>
      </c>
      <c r="BW57" s="103"/>
      <c r="BX57" s="103"/>
      <c r="BY57" s="103"/>
      <c r="BZ57" s="103"/>
    </row>
    <row r="58" spans="5:85" ht="30">
      <c r="E58" s="83" t="s">
        <v>211</v>
      </c>
      <c r="F58" s="84"/>
      <c r="G58" s="84"/>
      <c r="H58" s="85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83" t="s">
        <v>204</v>
      </c>
      <c r="T58" s="84"/>
      <c r="U58" s="84"/>
      <c r="V58" s="85"/>
      <c r="W58" s="18"/>
      <c r="X58" s="18"/>
      <c r="Y58" s="95" t="s">
        <v>205</v>
      </c>
      <c r="Z58" s="84"/>
      <c r="AA58" s="84"/>
      <c r="AB58" s="85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83" t="s">
        <v>209</v>
      </c>
      <c r="AN58" s="84"/>
      <c r="AO58" s="84"/>
      <c r="AP58" s="85"/>
      <c r="AQ58" s="18"/>
      <c r="AR58" s="18"/>
      <c r="AS58" s="48"/>
      <c r="AT58" s="110" t="s">
        <v>207</v>
      </c>
      <c r="AU58" s="110"/>
      <c r="AV58" s="110"/>
      <c r="AW58" s="110"/>
      <c r="AX58" s="18"/>
      <c r="AY58" s="18"/>
      <c r="AZ58" s="18"/>
      <c r="BA58" s="18"/>
      <c r="BB58" s="18"/>
      <c r="BC58" s="45">
        <v>2</v>
      </c>
      <c r="BD58" s="18"/>
      <c r="BE58" s="18"/>
      <c r="BF58" s="18"/>
      <c r="BG58" s="18"/>
      <c r="BH58" s="18"/>
      <c r="BI58" s="106" t="s">
        <v>212</v>
      </c>
      <c r="BJ58" s="106"/>
      <c r="BK58" s="106"/>
      <c r="BL58" s="106"/>
      <c r="BM58" s="44"/>
      <c r="BN58" s="18"/>
      <c r="BO58" s="110" t="s">
        <v>208</v>
      </c>
      <c r="BP58" s="110"/>
      <c r="BQ58" s="110"/>
      <c r="BR58" s="110"/>
      <c r="BS58" s="18"/>
      <c r="BT58" s="18"/>
      <c r="BU58" s="18"/>
      <c r="BV58" s="18"/>
      <c r="BW58" s="18"/>
      <c r="BX58">
        <v>2</v>
      </c>
      <c r="BY58" s="18"/>
      <c r="BZ58" s="18"/>
      <c r="CA58" s="18"/>
      <c r="CB58" s="18"/>
      <c r="CC58" s="18"/>
      <c r="CD58" s="106" t="s">
        <v>206</v>
      </c>
      <c r="CE58" s="106"/>
      <c r="CF58" s="106"/>
      <c r="CG58" s="106"/>
    </row>
    <row r="59" spans="5:85" ht="30">
      <c r="E59" s="86"/>
      <c r="F59" s="87"/>
      <c r="G59" s="87"/>
      <c r="H59" s="8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86"/>
      <c r="T59" s="87"/>
      <c r="U59" s="87"/>
      <c r="V59" s="88"/>
      <c r="W59" s="18"/>
      <c r="X59" s="18"/>
      <c r="Y59" s="86"/>
      <c r="Z59" s="87"/>
      <c r="AA59" s="87"/>
      <c r="AB59" s="8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86"/>
      <c r="AN59" s="87"/>
      <c r="AO59" s="87"/>
      <c r="AP59" s="88"/>
      <c r="AQ59" s="18"/>
      <c r="AR59" s="18"/>
      <c r="AS59" s="49"/>
      <c r="AT59" s="110"/>
      <c r="AU59" s="110"/>
      <c r="AV59" s="110"/>
      <c r="AW59" s="110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06"/>
      <c r="BJ59" s="106"/>
      <c r="BK59" s="106"/>
      <c r="BL59" s="106"/>
      <c r="BM59" s="18"/>
      <c r="BN59" s="18"/>
      <c r="BO59" s="110"/>
      <c r="BP59" s="110"/>
      <c r="BQ59" s="110"/>
      <c r="BR59" s="110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06"/>
      <c r="CE59" s="106"/>
      <c r="CF59" s="106"/>
      <c r="CG59" s="106"/>
    </row>
    <row r="61" spans="5:85" ht="24">
      <c r="E61" s="98" t="s">
        <v>6</v>
      </c>
      <c r="F61" s="99"/>
      <c r="G61" s="99"/>
      <c r="H61" s="99"/>
      <c r="I61" s="99"/>
      <c r="J61" s="99"/>
      <c r="K61" s="99"/>
      <c r="L61" s="99"/>
    </row>
    <row r="62" spans="5:85" ht="24">
      <c r="E62" s="98" t="s">
        <v>256</v>
      </c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</row>
    <row r="63" spans="5:85" ht="37.5" customHeight="1">
      <c r="E63" s="98" t="s">
        <v>186</v>
      </c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</row>
    <row r="64" spans="5:85" ht="47.25" customHeight="1">
      <c r="E64" s="77" t="s">
        <v>187</v>
      </c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</row>
    <row r="65" spans="5:83" ht="27.75" customHeight="1">
      <c r="E65" s="77" t="s">
        <v>194</v>
      </c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</row>
    <row r="66" spans="5:83" ht="27.75" customHeight="1">
      <c r="E66" s="77" t="s">
        <v>257</v>
      </c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</row>
    <row r="67" spans="5:83" ht="24">
      <c r="E67" s="98" t="s">
        <v>7</v>
      </c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</row>
    <row r="68" spans="5:83" ht="24">
      <c r="E68" s="98" t="s">
        <v>82</v>
      </c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</row>
    <row r="69" spans="5:83" ht="24">
      <c r="E69" s="98" t="s">
        <v>9</v>
      </c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</row>
    <row r="70" spans="5:83" ht="24">
      <c r="E70" s="98" t="s">
        <v>185</v>
      </c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</row>
    <row r="71" spans="5:83" ht="24">
      <c r="E71" s="98" t="s">
        <v>76</v>
      </c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</row>
    <row r="72" spans="5:83" ht="24">
      <c r="E72" s="98" t="s">
        <v>77</v>
      </c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</row>
    <row r="73" spans="5:83" ht="24">
      <c r="E73" s="98" t="s">
        <v>78</v>
      </c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</row>
    <row r="74" spans="5:83" ht="27" customHeight="1">
      <c r="E74" s="77" t="s">
        <v>184</v>
      </c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</row>
    <row r="75" spans="5:83" ht="27" customHeight="1"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</row>
    <row r="78" spans="5:83" ht="25.5">
      <c r="E78" s="17" t="s">
        <v>214</v>
      </c>
    </row>
    <row r="79" spans="5:83" ht="25.5">
      <c r="E79" s="17" t="s">
        <v>215</v>
      </c>
    </row>
    <row r="80" spans="5:83" ht="25.5">
      <c r="E80" s="17" t="s">
        <v>216</v>
      </c>
    </row>
  </sheetData>
  <mergeCells count="115">
    <mergeCell ref="E65:CE65"/>
    <mergeCell ref="E66:CE66"/>
    <mergeCell ref="E62:CG62"/>
    <mergeCell ref="L48:O48"/>
    <mergeCell ref="L49:O49"/>
    <mergeCell ref="L50:O50"/>
    <mergeCell ref="AF48:AI48"/>
    <mergeCell ref="AF49:AI49"/>
    <mergeCell ref="BA56:BE56"/>
    <mergeCell ref="BA57:BE57"/>
    <mergeCell ref="BV56:BZ56"/>
    <mergeCell ref="BV57:BZ57"/>
    <mergeCell ref="AT37:BS41"/>
    <mergeCell ref="BA45:BE46"/>
    <mergeCell ref="AT58:AW59"/>
    <mergeCell ref="BI58:BL59"/>
    <mergeCell ref="BB52:BD53"/>
    <mergeCell ref="BB54:BD54"/>
    <mergeCell ref="BB55:BD55"/>
    <mergeCell ref="BV45:BZ46"/>
    <mergeCell ref="BW52:BY53"/>
    <mergeCell ref="BW54:BY54"/>
    <mergeCell ref="BW55:BY55"/>
    <mergeCell ref="BO58:BR59"/>
    <mergeCell ref="BH22:BI34"/>
    <mergeCell ref="T35:U35"/>
    <mergeCell ref="Z35:AA35"/>
    <mergeCell ref="AF35:AG35"/>
    <mergeCell ref="AL35:AM35"/>
    <mergeCell ref="AP35:AQ35"/>
    <mergeCell ref="AV35:AW35"/>
    <mergeCell ref="BB35:BC35"/>
    <mergeCell ref="BH35:BI35"/>
    <mergeCell ref="AJ39:AJ41"/>
    <mergeCell ref="AK39:AK41"/>
    <mergeCell ref="AE40:AF40"/>
    <mergeCell ref="AH40:AI40"/>
    <mergeCell ref="AE41:AF41"/>
    <mergeCell ref="AH41:AI41"/>
    <mergeCell ref="AL39:AO41"/>
    <mergeCell ref="E73:CE73"/>
    <mergeCell ref="E63:CE63"/>
    <mergeCell ref="E64:CE64"/>
    <mergeCell ref="E67:CE67"/>
    <mergeCell ref="E68:CE68"/>
    <mergeCell ref="AG47:AH47"/>
    <mergeCell ref="E58:H59"/>
    <mergeCell ref="M47:N47"/>
    <mergeCell ref="M57:N57"/>
    <mergeCell ref="R51:R52"/>
    <mergeCell ref="I51:I52"/>
    <mergeCell ref="L53:O53"/>
    <mergeCell ref="L54:O54"/>
    <mergeCell ref="AF53:AI53"/>
    <mergeCell ref="AF54:AI54"/>
    <mergeCell ref="CD58:CG59"/>
    <mergeCell ref="S58:V59"/>
    <mergeCell ref="AE39:AF39"/>
    <mergeCell ref="AH39:AI39"/>
    <mergeCell ref="J39:J41"/>
    <mergeCell ref="K39:L39"/>
    <mergeCell ref="K40:L40"/>
    <mergeCell ref="K41:L41"/>
    <mergeCell ref="N39:O39"/>
    <mergeCell ref="N40:O40"/>
    <mergeCell ref="N41:O41"/>
    <mergeCell ref="P39:P41"/>
    <mergeCell ref="E74:CE75"/>
    <mergeCell ref="Y39:AB41"/>
    <mergeCell ref="E39:H41"/>
    <mergeCell ref="R39:U41"/>
    <mergeCell ref="Q39:Q41"/>
    <mergeCell ref="AG57:AH57"/>
    <mergeCell ref="M51:N52"/>
    <mergeCell ref="E45:H46"/>
    <mergeCell ref="S45:V46"/>
    <mergeCell ref="Y58:AB59"/>
    <mergeCell ref="AC51:AC52"/>
    <mergeCell ref="AG51:AH52"/>
    <mergeCell ref="AL51:AL52"/>
    <mergeCell ref="AM58:AP59"/>
    <mergeCell ref="E61:L61"/>
    <mergeCell ref="E69:CE69"/>
    <mergeCell ref="E70:CE70"/>
    <mergeCell ref="E71:CE71"/>
    <mergeCell ref="E72:CE72"/>
    <mergeCell ref="AM45:AP46"/>
    <mergeCell ref="Y45:AB46"/>
    <mergeCell ref="I39:I41"/>
    <mergeCell ref="AC39:AC41"/>
    <mergeCell ref="AD39:AD41"/>
    <mergeCell ref="I37:R37"/>
    <mergeCell ref="A1:BZ1"/>
    <mergeCell ref="AK4:AQ4"/>
    <mergeCell ref="W21:X21"/>
    <mergeCell ref="AS21:AT21"/>
    <mergeCell ref="AC12:AD12"/>
    <mergeCell ref="AY12:AZ12"/>
    <mergeCell ref="AN7:AO7"/>
    <mergeCell ref="BE21:BF21"/>
    <mergeCell ref="A3:Q3"/>
    <mergeCell ref="A4:Q4"/>
    <mergeCell ref="AC37:AL37"/>
    <mergeCell ref="W16:X16"/>
    <mergeCell ref="AI16:AJ16"/>
    <mergeCell ref="AS16:AT16"/>
    <mergeCell ref="BE16:BF16"/>
    <mergeCell ref="T22:U34"/>
    <mergeCell ref="Z22:AA34"/>
    <mergeCell ref="AF22:AG34"/>
    <mergeCell ref="AL22:AM34"/>
    <mergeCell ref="AP22:AQ34"/>
    <mergeCell ref="AV22:AW34"/>
    <mergeCell ref="BB22:BC34"/>
    <mergeCell ref="AI21:AJ21"/>
  </mergeCells>
  <phoneticPr fontId="2"/>
  <pageMargins left="0.7" right="0.7" top="0.75" bottom="0.75" header="0.3" footer="0.3"/>
  <pageSetup paperSize="9" scale="38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"/>
  <sheetViews>
    <sheetView topLeftCell="A25" workbookViewId="0">
      <selection activeCell="S35" sqref="S35"/>
    </sheetView>
  </sheetViews>
  <sheetFormatPr defaultRowHeight="18.75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BZ58"/>
  <sheetViews>
    <sheetView zoomScale="96" zoomScaleNormal="96" workbookViewId="0">
      <selection activeCell="AN48" sqref="AN48"/>
    </sheetView>
  </sheetViews>
  <sheetFormatPr defaultRowHeight="18.75"/>
  <cols>
    <col min="2" max="2" width="3.75" customWidth="1"/>
    <col min="3" max="3" width="8.125" customWidth="1"/>
    <col min="4" max="4" width="3.375" customWidth="1"/>
    <col min="5" max="5" width="3" customWidth="1"/>
    <col min="6" max="6" width="2.5" customWidth="1"/>
    <col min="7" max="7" width="3.875" customWidth="1"/>
    <col min="8" max="8" width="2.5" customWidth="1"/>
    <col min="9" max="9" width="4" customWidth="1"/>
    <col min="10" max="10" width="2" customWidth="1"/>
    <col min="11" max="11" width="4" customWidth="1"/>
    <col min="12" max="12" width="2.25" customWidth="1"/>
    <col min="13" max="13" width="3.75" customWidth="1"/>
    <col min="14" max="14" width="3.625" customWidth="1"/>
    <col min="15" max="16" width="3.125" customWidth="1"/>
    <col min="17" max="17" width="8.125" customWidth="1"/>
    <col min="18" max="19" width="4.875" customWidth="1"/>
    <col min="20" max="20" width="5.375" customWidth="1"/>
    <col min="22" max="22" width="11.125" customWidth="1"/>
    <col min="23" max="26" width="5.875" customWidth="1"/>
    <col min="27" max="27" width="6" customWidth="1"/>
    <col min="28" max="32" width="5.875" customWidth="1"/>
    <col min="33" max="33" width="6.125" customWidth="1"/>
    <col min="36" max="36" width="3.75" customWidth="1"/>
    <col min="37" max="37" width="10.5" customWidth="1"/>
    <col min="38" max="38" width="3.375" customWidth="1"/>
    <col min="39" max="39" width="3.875" customWidth="1"/>
    <col min="40" max="40" width="2.5" customWidth="1"/>
    <col min="41" max="41" width="4" customWidth="1"/>
    <col min="42" max="42" width="2" customWidth="1"/>
    <col min="43" max="43" width="4" customWidth="1"/>
    <col min="44" max="44" width="2.25" customWidth="1"/>
    <col min="45" max="45" width="3.75" customWidth="1"/>
    <col min="46" max="46" width="3.625" customWidth="1"/>
    <col min="47" max="47" width="10.75" customWidth="1"/>
    <col min="48" max="49" width="4.875" customWidth="1"/>
    <col min="50" max="50" width="5.375" customWidth="1"/>
  </cols>
  <sheetData>
    <row r="1" spans="1:78" ht="24">
      <c r="A1" s="66" t="s">
        <v>84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78">
      <c r="A3" s="72" t="s">
        <v>80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78">
      <c r="A4" s="72" t="s">
        <v>83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4"/>
      <c r="AG4" s="4"/>
      <c r="AH4" s="3"/>
      <c r="AI4" s="3"/>
      <c r="AJ4" s="3"/>
      <c r="AK4" s="67"/>
      <c r="AL4" s="67"/>
      <c r="AM4" s="67"/>
      <c r="AN4" s="67"/>
      <c r="AO4" s="67"/>
      <c r="AP4" s="67"/>
      <c r="AQ4" s="67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6" spans="1:78">
      <c r="B6" s="131" t="s">
        <v>220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3"/>
      <c r="V6" s="157" t="s">
        <v>43</v>
      </c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J6" s="174" t="s">
        <v>47</v>
      </c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3"/>
    </row>
    <row r="7" spans="1:78">
      <c r="B7" s="21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2" t="s">
        <v>18</v>
      </c>
      <c r="J7" s="22" t="s">
        <v>19</v>
      </c>
      <c r="K7" s="22" t="s">
        <v>18</v>
      </c>
      <c r="L7" s="22"/>
      <c r="M7" s="22" t="s">
        <v>17</v>
      </c>
      <c r="N7" s="22" t="s">
        <v>14</v>
      </c>
      <c r="O7" s="22" t="s">
        <v>15</v>
      </c>
      <c r="P7" s="22" t="s">
        <v>16</v>
      </c>
      <c r="Q7" s="22" t="s">
        <v>13</v>
      </c>
      <c r="R7" s="22" t="s">
        <v>20</v>
      </c>
      <c r="S7" s="22" t="s">
        <v>21</v>
      </c>
      <c r="T7" s="22" t="s">
        <v>22</v>
      </c>
      <c r="V7" s="22" t="s">
        <v>13</v>
      </c>
      <c r="W7" s="22" t="s">
        <v>30</v>
      </c>
      <c r="X7" s="22" t="s">
        <v>31</v>
      </c>
      <c r="Y7" s="21" t="s">
        <v>32</v>
      </c>
      <c r="Z7" s="21" t="s">
        <v>33</v>
      </c>
      <c r="AA7" s="22" t="s">
        <v>34</v>
      </c>
      <c r="AB7" s="21" t="s">
        <v>35</v>
      </c>
      <c r="AC7" s="21" t="s">
        <v>36</v>
      </c>
      <c r="AD7" s="21" t="s">
        <v>37</v>
      </c>
      <c r="AE7" s="21" t="s">
        <v>38</v>
      </c>
      <c r="AF7" s="21" t="s">
        <v>183</v>
      </c>
      <c r="AG7" s="22" t="s">
        <v>39</v>
      </c>
      <c r="AJ7" s="21" t="s">
        <v>12</v>
      </c>
      <c r="AK7" s="22" t="s">
        <v>13</v>
      </c>
      <c r="AL7" s="22" t="s">
        <v>14</v>
      </c>
      <c r="AM7" s="22" t="s">
        <v>17</v>
      </c>
      <c r="AN7" s="22"/>
      <c r="AO7" s="22" t="s">
        <v>18</v>
      </c>
      <c r="AP7" s="22" t="s">
        <v>19</v>
      </c>
      <c r="AQ7" s="22" t="s">
        <v>18</v>
      </c>
      <c r="AR7" s="22"/>
      <c r="AS7" s="22" t="s">
        <v>17</v>
      </c>
      <c r="AT7" s="22" t="s">
        <v>14</v>
      </c>
      <c r="AU7" s="22" t="s">
        <v>13</v>
      </c>
      <c r="AV7" s="22" t="s">
        <v>20</v>
      </c>
      <c r="AW7" s="22" t="s">
        <v>21</v>
      </c>
      <c r="AX7" s="22" t="s">
        <v>22</v>
      </c>
    </row>
    <row r="8" spans="1:78" ht="18.75" customHeight="1">
      <c r="B8" s="121" t="s">
        <v>23</v>
      </c>
      <c r="C8" s="122" t="str">
        <f>'決定方法（14チームリンクリーグ４トーナメント）'!$E$45</f>
        <v>菊池jr</v>
      </c>
      <c r="D8" s="123"/>
      <c r="E8" s="123"/>
      <c r="F8" s="123"/>
      <c r="G8" s="123"/>
      <c r="H8" s="125" t="s">
        <v>10</v>
      </c>
      <c r="I8" s="23"/>
      <c r="J8" s="19" t="s">
        <v>24</v>
      </c>
      <c r="K8" s="24"/>
      <c r="L8" s="125" t="s">
        <v>11</v>
      </c>
      <c r="M8" s="134"/>
      <c r="N8" s="135"/>
      <c r="O8" s="123"/>
      <c r="P8" s="123"/>
      <c r="Q8" s="122" t="str">
        <f>'決定方法（14チームリンクリーグ４トーナメント）'!$S$45</f>
        <v>EZU 
Schmetter</v>
      </c>
      <c r="R8" s="144" t="s">
        <v>251</v>
      </c>
      <c r="S8" s="138" t="s">
        <v>248</v>
      </c>
      <c r="T8" s="128" t="s">
        <v>254</v>
      </c>
      <c r="V8" s="158" t="str">
        <f t="shared" ref="V8" si="0">$C$8</f>
        <v>菊池jr</v>
      </c>
      <c r="W8" s="159">
        <f>E8+O14</f>
        <v>0</v>
      </c>
      <c r="X8" s="159">
        <f>F8+P14</f>
        <v>0</v>
      </c>
      <c r="Y8" s="159"/>
      <c r="Z8" s="159">
        <f>G8+M14</f>
        <v>0</v>
      </c>
      <c r="AA8" s="159">
        <f>M8+G14</f>
        <v>0</v>
      </c>
      <c r="AB8" s="159" t="e">
        <f>Z8/AA8</f>
        <v>#DIV/0!</v>
      </c>
      <c r="AC8" s="159">
        <f>I8+I9+I10+K14+K15+K16</f>
        <v>0</v>
      </c>
      <c r="AD8" s="159">
        <f>K8+K9+K10+I14+I15+I16</f>
        <v>0</v>
      </c>
      <c r="AE8" s="159">
        <f>AC8-AD8</f>
        <v>0</v>
      </c>
      <c r="AF8" s="159" t="e">
        <f>AC8/AD8</f>
        <v>#DIV/0!</v>
      </c>
      <c r="AG8" s="159"/>
      <c r="AJ8" s="147" t="s">
        <v>48</v>
      </c>
      <c r="AK8" s="175"/>
      <c r="AL8" s="176"/>
      <c r="AM8" s="176"/>
      <c r="AN8" s="125" t="s">
        <v>10</v>
      </c>
      <c r="AO8" s="23"/>
      <c r="AP8" s="19" t="s">
        <v>24</v>
      </c>
      <c r="AQ8" s="24"/>
      <c r="AR8" s="125" t="s">
        <v>11</v>
      </c>
      <c r="AS8" s="78"/>
      <c r="AT8" s="177"/>
      <c r="AU8" s="180"/>
      <c r="AV8" s="144"/>
      <c r="AW8" s="151"/>
      <c r="AX8" s="181"/>
    </row>
    <row r="9" spans="1:78" ht="18.75" customHeight="1">
      <c r="B9" s="121"/>
      <c r="C9" s="122"/>
      <c r="D9" s="123"/>
      <c r="E9" s="123"/>
      <c r="F9" s="123"/>
      <c r="G9" s="123"/>
      <c r="H9" s="126"/>
      <c r="I9" s="23"/>
      <c r="J9" s="19" t="s">
        <v>24</v>
      </c>
      <c r="K9" s="24"/>
      <c r="L9" s="126"/>
      <c r="M9" s="134"/>
      <c r="N9" s="136"/>
      <c r="O9" s="123"/>
      <c r="P9" s="123"/>
      <c r="Q9" s="122"/>
      <c r="R9" s="145"/>
      <c r="S9" s="139"/>
      <c r="T9" s="129"/>
      <c r="V9" s="158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J9" s="121"/>
      <c r="AK9" s="175"/>
      <c r="AL9" s="176"/>
      <c r="AM9" s="176"/>
      <c r="AN9" s="126"/>
      <c r="AO9" s="23"/>
      <c r="AP9" s="19" t="s">
        <v>24</v>
      </c>
      <c r="AQ9" s="24"/>
      <c r="AR9" s="126"/>
      <c r="AS9" s="78"/>
      <c r="AT9" s="178"/>
      <c r="AU9" s="180"/>
      <c r="AV9" s="145"/>
      <c r="AW9" s="152"/>
      <c r="AX9" s="182"/>
    </row>
    <row r="10" spans="1:78" ht="18.75" customHeight="1">
      <c r="B10" s="121"/>
      <c r="C10" s="122"/>
      <c r="D10" s="123"/>
      <c r="E10" s="123"/>
      <c r="F10" s="123"/>
      <c r="G10" s="123"/>
      <c r="H10" s="127"/>
      <c r="I10" s="23"/>
      <c r="J10" s="25" t="s">
        <v>24</v>
      </c>
      <c r="K10" s="24"/>
      <c r="L10" s="127"/>
      <c r="M10" s="134"/>
      <c r="N10" s="137"/>
      <c r="O10" s="123"/>
      <c r="P10" s="123"/>
      <c r="Q10" s="122"/>
      <c r="R10" s="146"/>
      <c r="S10" s="140"/>
      <c r="T10" s="130"/>
      <c r="V10" s="160" t="str">
        <f t="shared" ref="V10" si="1">$C$11</f>
        <v>玉名jr.</v>
      </c>
      <c r="W10" s="161">
        <f>E11+E14</f>
        <v>0</v>
      </c>
      <c r="X10" s="161">
        <f>F11+F14</f>
        <v>0</v>
      </c>
      <c r="Y10" s="161"/>
      <c r="Z10" s="161">
        <f>G11+G14</f>
        <v>0</v>
      </c>
      <c r="AA10" s="161">
        <f>M11+M14</f>
        <v>0</v>
      </c>
      <c r="AB10" s="161" t="e">
        <f t="shared" ref="AB10" si="2">Z10/AA10</f>
        <v>#DIV/0!</v>
      </c>
      <c r="AC10" s="161">
        <f>I11+I12+I13+I14+I15+I16</f>
        <v>0</v>
      </c>
      <c r="AD10" s="161">
        <f>K11+K12+K13+K14+K15+K16</f>
        <v>0</v>
      </c>
      <c r="AE10" s="161">
        <f t="shared" ref="AE10" si="3">AC10-AD10</f>
        <v>0</v>
      </c>
      <c r="AF10" s="161" t="e">
        <f t="shared" ref="AF10" si="4">AC10/AD10</f>
        <v>#DIV/0!</v>
      </c>
      <c r="AG10" s="161"/>
      <c r="AJ10" s="121"/>
      <c r="AK10" s="175"/>
      <c r="AL10" s="176"/>
      <c r="AM10" s="176"/>
      <c r="AN10" s="127"/>
      <c r="AO10" s="23"/>
      <c r="AP10" s="25" t="s">
        <v>24</v>
      </c>
      <c r="AQ10" s="24"/>
      <c r="AR10" s="127"/>
      <c r="AS10" s="78"/>
      <c r="AT10" s="179"/>
      <c r="AU10" s="180"/>
      <c r="AV10" s="146"/>
      <c r="AW10" s="153"/>
      <c r="AX10" s="183"/>
    </row>
    <row r="11" spans="1:78" ht="18.75" customHeight="1">
      <c r="B11" s="121" t="s">
        <v>25</v>
      </c>
      <c r="C11" s="122" t="str">
        <f>'決定方法（14チームリンクリーグ４トーナメント）'!$E$58</f>
        <v>玉名jr.</v>
      </c>
      <c r="D11" s="123"/>
      <c r="E11" s="123"/>
      <c r="F11" s="123"/>
      <c r="G11" s="123"/>
      <c r="H11" s="125" t="s">
        <v>10</v>
      </c>
      <c r="I11" s="23"/>
      <c r="J11" s="19" t="s">
        <v>24</v>
      </c>
      <c r="K11" s="24"/>
      <c r="L11" s="125" t="s">
        <v>11</v>
      </c>
      <c r="M11" s="124"/>
      <c r="N11" s="124"/>
      <c r="O11" s="123"/>
      <c r="P11" s="123"/>
      <c r="Q11" s="122" t="str">
        <f>'決定方法（14チームリンクリーグ４トーナメント）'!$S$58</f>
        <v>山鹿jr.</v>
      </c>
      <c r="R11" s="144" t="s">
        <v>249</v>
      </c>
      <c r="S11" s="144" t="s">
        <v>252</v>
      </c>
      <c r="T11" s="128" t="s">
        <v>253</v>
      </c>
      <c r="V11" s="160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J11" s="147" t="s">
        <v>8</v>
      </c>
      <c r="AK11" s="180"/>
      <c r="AL11" s="184"/>
      <c r="AM11" s="184"/>
      <c r="AN11" s="125" t="s">
        <v>10</v>
      </c>
      <c r="AO11" s="23"/>
      <c r="AP11" s="19" t="s">
        <v>24</v>
      </c>
      <c r="AQ11" s="24"/>
      <c r="AR11" s="125" t="s">
        <v>11</v>
      </c>
      <c r="AS11" s="185"/>
      <c r="AT11" s="185"/>
      <c r="AU11" s="175"/>
      <c r="AV11" s="144"/>
      <c r="AW11" s="144"/>
      <c r="AX11" s="181"/>
    </row>
    <row r="12" spans="1:78" ht="18.75" customHeight="1">
      <c r="B12" s="121"/>
      <c r="C12" s="122"/>
      <c r="D12" s="123"/>
      <c r="E12" s="123"/>
      <c r="F12" s="123"/>
      <c r="G12" s="123"/>
      <c r="H12" s="126"/>
      <c r="I12" s="23"/>
      <c r="J12" s="19" t="s">
        <v>24</v>
      </c>
      <c r="K12" s="24"/>
      <c r="L12" s="126"/>
      <c r="M12" s="124"/>
      <c r="N12" s="124"/>
      <c r="O12" s="123"/>
      <c r="P12" s="123"/>
      <c r="Q12" s="122"/>
      <c r="R12" s="145"/>
      <c r="S12" s="145"/>
      <c r="T12" s="129"/>
      <c r="V12" s="160" t="str">
        <f>'決定方法（14チームリンクリーグ４トーナメント）'!$S$58</f>
        <v>山鹿jr.</v>
      </c>
      <c r="W12" s="161">
        <f>O11+O17</f>
        <v>0</v>
      </c>
      <c r="X12" s="161">
        <f>P11+P17</f>
        <v>0</v>
      </c>
      <c r="Y12" s="161"/>
      <c r="Z12" s="161">
        <f>M11+M17</f>
        <v>0</v>
      </c>
      <c r="AA12" s="161">
        <f>G11+G17</f>
        <v>0</v>
      </c>
      <c r="AB12" s="161" t="e">
        <f t="shared" ref="AB12" si="5">Z12/AA12</f>
        <v>#DIV/0!</v>
      </c>
      <c r="AC12" s="161">
        <f>K11++K12+K13+K17+K18+K19</f>
        <v>0</v>
      </c>
      <c r="AD12" s="161">
        <f>I11+I12+I13+I17+I18+I19</f>
        <v>0</v>
      </c>
      <c r="AE12" s="161">
        <f t="shared" ref="AE12" si="6">AC12-AD12</f>
        <v>0</v>
      </c>
      <c r="AF12" s="161" t="e">
        <f t="shared" ref="AF12" si="7">AC12/AD12</f>
        <v>#DIV/0!</v>
      </c>
      <c r="AG12" s="161"/>
      <c r="AJ12" s="121"/>
      <c r="AK12" s="180"/>
      <c r="AL12" s="184"/>
      <c r="AM12" s="184"/>
      <c r="AN12" s="126"/>
      <c r="AO12" s="23"/>
      <c r="AP12" s="19" t="s">
        <v>24</v>
      </c>
      <c r="AQ12" s="24"/>
      <c r="AR12" s="126"/>
      <c r="AS12" s="185"/>
      <c r="AT12" s="185"/>
      <c r="AU12" s="175"/>
      <c r="AV12" s="145"/>
      <c r="AW12" s="145"/>
      <c r="AX12" s="182"/>
    </row>
    <row r="13" spans="1:78" ht="18.75" customHeight="1">
      <c r="B13" s="121"/>
      <c r="C13" s="122"/>
      <c r="D13" s="123"/>
      <c r="E13" s="123"/>
      <c r="F13" s="123"/>
      <c r="G13" s="123"/>
      <c r="H13" s="127"/>
      <c r="I13" s="23"/>
      <c r="J13" s="25" t="s">
        <v>24</v>
      </c>
      <c r="K13" s="24"/>
      <c r="L13" s="127"/>
      <c r="M13" s="124"/>
      <c r="N13" s="124"/>
      <c r="O13" s="123"/>
      <c r="P13" s="123"/>
      <c r="Q13" s="122"/>
      <c r="R13" s="146"/>
      <c r="S13" s="146"/>
      <c r="T13" s="130"/>
      <c r="V13" s="160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J13" s="121"/>
      <c r="AK13" s="180"/>
      <c r="AL13" s="184"/>
      <c r="AM13" s="184"/>
      <c r="AN13" s="127"/>
      <c r="AO13" s="23"/>
      <c r="AP13" s="25" t="s">
        <v>24</v>
      </c>
      <c r="AQ13" s="24"/>
      <c r="AR13" s="127"/>
      <c r="AS13" s="185"/>
      <c r="AT13" s="185"/>
      <c r="AU13" s="175"/>
      <c r="AV13" s="146"/>
      <c r="AW13" s="146"/>
      <c r="AX13" s="183"/>
    </row>
    <row r="14" spans="1:78" ht="18.75" customHeight="1">
      <c r="B14" s="121" t="s">
        <v>242</v>
      </c>
      <c r="C14" s="122" t="str">
        <f>'決定方法（14チームリンクリーグ４トーナメント）'!$E$58</f>
        <v>玉名jr.</v>
      </c>
      <c r="D14" s="123"/>
      <c r="E14" s="123"/>
      <c r="F14" s="123"/>
      <c r="G14" s="123"/>
      <c r="H14" s="125" t="s">
        <v>10</v>
      </c>
      <c r="I14" s="23"/>
      <c r="J14" s="19" t="s">
        <v>24</v>
      </c>
      <c r="K14" s="24"/>
      <c r="L14" s="125" t="s">
        <v>11</v>
      </c>
      <c r="M14" s="124"/>
      <c r="N14" s="124"/>
      <c r="O14" s="123"/>
      <c r="P14" s="123"/>
      <c r="Q14" s="122" t="str">
        <f>'決定方法（14チームリンクリーグ４トーナメント）'!$E$45</f>
        <v>菊池jr</v>
      </c>
      <c r="R14" s="138" t="s">
        <v>252</v>
      </c>
      <c r="S14" s="141" t="s">
        <v>251</v>
      </c>
      <c r="T14" s="128" t="s">
        <v>255</v>
      </c>
      <c r="U14" s="56"/>
      <c r="V14" s="162" t="str">
        <f t="shared" ref="V14" si="8">$Q$8</f>
        <v>EZU 
Schmetter</v>
      </c>
      <c r="W14" s="161">
        <f>O8+E17</f>
        <v>0</v>
      </c>
      <c r="X14" s="161">
        <f>P8+F17</f>
        <v>0</v>
      </c>
      <c r="Y14" s="161"/>
      <c r="Z14" s="161">
        <f>M8+G17</f>
        <v>0</v>
      </c>
      <c r="AA14" s="161">
        <f>G8+M17</f>
        <v>0</v>
      </c>
      <c r="AB14" s="161" t="e">
        <f t="shared" ref="AB14" si="9">Z14/AA14</f>
        <v>#DIV/0!</v>
      </c>
      <c r="AC14" s="161">
        <f>K8+K9+K10+I17+I18+I19</f>
        <v>0</v>
      </c>
      <c r="AD14" s="161">
        <f>I8+I9+I10+K17+K18+K19</f>
        <v>0</v>
      </c>
      <c r="AE14" s="161">
        <f t="shared" ref="AE14" si="10">AC14-AD14</f>
        <v>0</v>
      </c>
      <c r="AF14" s="161" t="e">
        <f t="shared" ref="AF14" si="11">AC14/AD14</f>
        <v>#DIV/0!</v>
      </c>
      <c r="AG14" s="161"/>
    </row>
    <row r="15" spans="1:78" ht="18.75" customHeight="1">
      <c r="B15" s="121"/>
      <c r="C15" s="122"/>
      <c r="D15" s="123"/>
      <c r="E15" s="123"/>
      <c r="F15" s="123"/>
      <c r="G15" s="123"/>
      <c r="H15" s="126"/>
      <c r="I15" s="23"/>
      <c r="J15" s="19" t="s">
        <v>24</v>
      </c>
      <c r="K15" s="24"/>
      <c r="L15" s="126"/>
      <c r="M15" s="124"/>
      <c r="N15" s="124"/>
      <c r="O15" s="123"/>
      <c r="P15" s="123"/>
      <c r="Q15" s="122"/>
      <c r="R15" s="139"/>
      <c r="S15" s="142"/>
      <c r="T15" s="129"/>
      <c r="U15" s="56"/>
      <c r="V15" s="162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J15" s="21" t="s">
        <v>12</v>
      </c>
      <c r="AK15" s="22" t="s">
        <v>13</v>
      </c>
      <c r="AL15" s="22" t="s">
        <v>14</v>
      </c>
      <c r="AM15" s="22" t="s">
        <v>17</v>
      </c>
      <c r="AN15" s="22"/>
      <c r="AO15" s="22" t="s">
        <v>18</v>
      </c>
      <c r="AP15" s="22" t="s">
        <v>19</v>
      </c>
      <c r="AQ15" s="22" t="s">
        <v>18</v>
      </c>
      <c r="AR15" s="22"/>
      <c r="AS15" s="22" t="s">
        <v>17</v>
      </c>
      <c r="AT15" s="22" t="s">
        <v>14</v>
      </c>
      <c r="AU15" s="22" t="s">
        <v>13</v>
      </c>
      <c r="AV15" s="22" t="s">
        <v>20</v>
      </c>
      <c r="AW15" s="22" t="s">
        <v>21</v>
      </c>
      <c r="AX15" s="22" t="s">
        <v>22</v>
      </c>
    </row>
    <row r="16" spans="1:78" ht="18.75" customHeight="1">
      <c r="B16" s="121"/>
      <c r="C16" s="122"/>
      <c r="D16" s="123"/>
      <c r="E16" s="123"/>
      <c r="F16" s="123"/>
      <c r="G16" s="123"/>
      <c r="H16" s="127"/>
      <c r="I16" s="23"/>
      <c r="J16" s="19" t="s">
        <v>24</v>
      </c>
      <c r="K16" s="24"/>
      <c r="L16" s="127"/>
      <c r="M16" s="124"/>
      <c r="N16" s="124"/>
      <c r="O16" s="123"/>
      <c r="P16" s="123"/>
      <c r="Q16" s="122"/>
      <c r="R16" s="140"/>
      <c r="S16" s="143"/>
      <c r="T16" s="130"/>
      <c r="U16" s="56"/>
      <c r="V16" s="64" t="s">
        <v>44</v>
      </c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J16" s="147" t="s">
        <v>49</v>
      </c>
      <c r="AK16" s="175"/>
      <c r="AL16" s="176"/>
      <c r="AM16" s="176"/>
      <c r="AN16" s="125" t="s">
        <v>10</v>
      </c>
      <c r="AO16" s="23"/>
      <c r="AP16" s="19" t="s">
        <v>24</v>
      </c>
      <c r="AQ16" s="24"/>
      <c r="AR16" s="125" t="s">
        <v>11</v>
      </c>
      <c r="AS16" s="78"/>
      <c r="AT16" s="177"/>
      <c r="AU16" s="180"/>
      <c r="AV16" s="144"/>
      <c r="AW16" s="151"/>
      <c r="AX16" s="181"/>
    </row>
    <row r="17" spans="2:50" ht="18.75" customHeight="1">
      <c r="B17" s="121" t="s">
        <v>243</v>
      </c>
      <c r="C17" s="122" t="str">
        <f>'決定方法（14チームリンクリーグ４トーナメント）'!$S$45</f>
        <v>EZU 
Schmetter</v>
      </c>
      <c r="D17" s="123"/>
      <c r="E17" s="123"/>
      <c r="F17" s="123"/>
      <c r="G17" s="123"/>
      <c r="H17" s="125" t="s">
        <v>10</v>
      </c>
      <c r="I17" s="23"/>
      <c r="J17" s="19" t="s">
        <v>24</v>
      </c>
      <c r="K17" s="24"/>
      <c r="L17" s="125" t="s">
        <v>11</v>
      </c>
      <c r="M17" s="134"/>
      <c r="N17" s="134"/>
      <c r="O17" s="123"/>
      <c r="P17" s="123"/>
      <c r="Q17" s="122" t="str">
        <f>'決定方法（14チームリンクリーグ４トーナメント）'!$S$58</f>
        <v>山鹿jr.</v>
      </c>
      <c r="R17" s="144" t="s">
        <v>248</v>
      </c>
      <c r="S17" s="144" t="s">
        <v>249</v>
      </c>
      <c r="T17" s="128" t="s">
        <v>250</v>
      </c>
      <c r="V17" s="78"/>
      <c r="W17" s="78"/>
      <c r="X17" s="78"/>
      <c r="Y17" s="163" t="s">
        <v>10</v>
      </c>
      <c r="Z17" s="163"/>
      <c r="AA17" s="164" t="s">
        <v>40</v>
      </c>
      <c r="AB17" s="164"/>
      <c r="AC17" s="163" t="s">
        <v>11</v>
      </c>
      <c r="AD17" s="163"/>
      <c r="AE17" s="78"/>
      <c r="AF17" s="78"/>
      <c r="AG17" s="78"/>
      <c r="AJ17" s="121"/>
      <c r="AK17" s="175"/>
      <c r="AL17" s="176"/>
      <c r="AM17" s="176"/>
      <c r="AN17" s="126"/>
      <c r="AO17" s="23"/>
      <c r="AP17" s="19" t="s">
        <v>24</v>
      </c>
      <c r="AQ17" s="24"/>
      <c r="AR17" s="126"/>
      <c r="AS17" s="78"/>
      <c r="AT17" s="178"/>
      <c r="AU17" s="180"/>
      <c r="AV17" s="145"/>
      <c r="AW17" s="152"/>
      <c r="AX17" s="182"/>
    </row>
    <row r="18" spans="2:50" ht="19.5" customHeight="1">
      <c r="B18" s="121"/>
      <c r="C18" s="122"/>
      <c r="D18" s="123"/>
      <c r="E18" s="123"/>
      <c r="F18" s="123"/>
      <c r="G18" s="123"/>
      <c r="H18" s="126"/>
      <c r="I18" s="23"/>
      <c r="J18" s="19" t="s">
        <v>24</v>
      </c>
      <c r="K18" s="24"/>
      <c r="L18" s="126"/>
      <c r="M18" s="134"/>
      <c r="N18" s="134"/>
      <c r="O18" s="123"/>
      <c r="P18" s="123"/>
      <c r="Q18" s="122"/>
      <c r="R18" s="145"/>
      <c r="S18" s="145"/>
      <c r="T18" s="129"/>
      <c r="V18" s="78"/>
      <c r="W18" s="78"/>
      <c r="X18" s="78"/>
      <c r="Y18" s="163"/>
      <c r="Z18" s="163"/>
      <c r="AA18" s="164"/>
      <c r="AB18" s="164"/>
      <c r="AC18" s="163"/>
      <c r="AD18" s="163"/>
      <c r="AE18" s="78"/>
      <c r="AF18" s="78"/>
      <c r="AG18" s="78"/>
      <c r="AJ18" s="121"/>
      <c r="AK18" s="175"/>
      <c r="AL18" s="176"/>
      <c r="AM18" s="176"/>
      <c r="AN18" s="127"/>
      <c r="AO18" s="23"/>
      <c r="AP18" s="25" t="s">
        <v>24</v>
      </c>
      <c r="AQ18" s="24"/>
      <c r="AR18" s="127"/>
      <c r="AS18" s="78"/>
      <c r="AT18" s="179"/>
      <c r="AU18" s="180"/>
      <c r="AV18" s="146"/>
      <c r="AW18" s="153"/>
      <c r="AX18" s="183"/>
    </row>
    <row r="19" spans="2:50" ht="18.75" customHeight="1">
      <c r="B19" s="121"/>
      <c r="C19" s="122"/>
      <c r="D19" s="123"/>
      <c r="E19" s="123"/>
      <c r="F19" s="123"/>
      <c r="G19" s="123"/>
      <c r="H19" s="127"/>
      <c r="I19" s="23"/>
      <c r="J19" s="25" t="s">
        <v>24</v>
      </c>
      <c r="K19" s="24"/>
      <c r="L19" s="127"/>
      <c r="M19" s="134"/>
      <c r="N19" s="134"/>
      <c r="O19" s="123"/>
      <c r="P19" s="123"/>
      <c r="Q19" s="122"/>
      <c r="R19" s="146"/>
      <c r="S19" s="146"/>
      <c r="T19" s="130"/>
      <c r="V19" s="78"/>
      <c r="W19" s="78"/>
      <c r="X19" s="78"/>
      <c r="Y19" s="163"/>
      <c r="Z19" s="163"/>
      <c r="AA19" s="164"/>
      <c r="AB19" s="164"/>
      <c r="AC19" s="163"/>
      <c r="AD19" s="163"/>
      <c r="AE19" s="78"/>
      <c r="AF19" s="78"/>
      <c r="AG19" s="78"/>
      <c r="AJ19" s="147" t="s">
        <v>50</v>
      </c>
      <c r="AK19" s="180"/>
      <c r="AL19" s="184"/>
      <c r="AM19" s="184"/>
      <c r="AN19" s="125" t="s">
        <v>10</v>
      </c>
      <c r="AO19" s="23"/>
      <c r="AP19" s="19" t="s">
        <v>24</v>
      </c>
      <c r="AQ19" s="24"/>
      <c r="AR19" s="125" t="s">
        <v>11</v>
      </c>
      <c r="AS19" s="185"/>
      <c r="AT19" s="185"/>
      <c r="AU19" s="175"/>
      <c r="AV19" s="144"/>
      <c r="AW19" s="144"/>
      <c r="AX19" s="181"/>
    </row>
    <row r="20" spans="2:50">
      <c r="AJ20" s="121"/>
      <c r="AK20" s="180"/>
      <c r="AL20" s="184"/>
      <c r="AM20" s="184"/>
      <c r="AN20" s="126"/>
      <c r="AO20" s="23"/>
      <c r="AP20" s="19" t="s">
        <v>24</v>
      </c>
      <c r="AQ20" s="24"/>
      <c r="AR20" s="126"/>
      <c r="AS20" s="185"/>
      <c r="AT20" s="185"/>
      <c r="AU20" s="175"/>
      <c r="AV20" s="145"/>
      <c r="AW20" s="145"/>
      <c r="AX20" s="182"/>
    </row>
    <row r="21" spans="2:50">
      <c r="B21" s="131" t="s">
        <v>221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3"/>
      <c r="V21" s="157" t="s">
        <v>41</v>
      </c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J21" s="121"/>
      <c r="AK21" s="180"/>
      <c r="AL21" s="184"/>
      <c r="AM21" s="184"/>
      <c r="AN21" s="127"/>
      <c r="AO21" s="23"/>
      <c r="AP21" s="25" t="s">
        <v>24</v>
      </c>
      <c r="AQ21" s="24"/>
      <c r="AR21" s="127"/>
      <c r="AS21" s="185"/>
      <c r="AT21" s="185"/>
      <c r="AU21" s="175"/>
      <c r="AV21" s="146"/>
      <c r="AW21" s="146"/>
      <c r="AX21" s="183"/>
    </row>
    <row r="22" spans="2:50">
      <c r="B22" s="21" t="s">
        <v>12</v>
      </c>
      <c r="C22" s="22" t="s">
        <v>13</v>
      </c>
      <c r="D22" s="22" t="s">
        <v>14</v>
      </c>
      <c r="E22" s="22" t="s">
        <v>15</v>
      </c>
      <c r="F22" s="22" t="s">
        <v>16</v>
      </c>
      <c r="G22" s="22" t="s">
        <v>17</v>
      </c>
      <c r="H22" s="22"/>
      <c r="I22" s="22" t="s">
        <v>18</v>
      </c>
      <c r="J22" s="22" t="s">
        <v>19</v>
      </c>
      <c r="K22" s="22" t="s">
        <v>18</v>
      </c>
      <c r="L22" s="22"/>
      <c r="M22" s="22" t="s">
        <v>17</v>
      </c>
      <c r="N22" s="22" t="s">
        <v>14</v>
      </c>
      <c r="O22" s="22" t="s">
        <v>15</v>
      </c>
      <c r="P22" s="22" t="s">
        <v>16</v>
      </c>
      <c r="Q22" s="22" t="s">
        <v>13</v>
      </c>
      <c r="R22" s="22" t="s">
        <v>20</v>
      </c>
      <c r="S22" s="22" t="s">
        <v>21</v>
      </c>
      <c r="T22" s="22" t="s">
        <v>22</v>
      </c>
      <c r="V22" s="22" t="s">
        <v>13</v>
      </c>
      <c r="W22" s="22" t="s">
        <v>30</v>
      </c>
      <c r="X22" s="22" t="s">
        <v>31</v>
      </c>
      <c r="Y22" s="21" t="s">
        <v>32</v>
      </c>
      <c r="Z22" s="21" t="s">
        <v>33</v>
      </c>
      <c r="AA22" s="22" t="s">
        <v>34</v>
      </c>
      <c r="AB22" s="21" t="s">
        <v>35</v>
      </c>
      <c r="AC22" s="21" t="s">
        <v>36</v>
      </c>
      <c r="AD22" s="21" t="s">
        <v>37</v>
      </c>
      <c r="AE22" s="21" t="s">
        <v>38</v>
      </c>
      <c r="AF22" s="21" t="s">
        <v>183</v>
      </c>
      <c r="AG22" s="22" t="s">
        <v>39</v>
      </c>
    </row>
    <row r="23" spans="2:50" ht="18.75" customHeight="1">
      <c r="B23" s="147" t="s">
        <v>26</v>
      </c>
      <c r="C23" s="122" t="str">
        <f>'決定方法（14チームリンクリーグ４トーナメント）'!$Y$45</f>
        <v>熊本jr.</v>
      </c>
      <c r="D23" s="123"/>
      <c r="E23" s="123"/>
      <c r="F23" s="123"/>
      <c r="G23" s="123"/>
      <c r="H23" s="125" t="s">
        <v>10</v>
      </c>
      <c r="I23" s="23"/>
      <c r="J23" s="19" t="s">
        <v>24</v>
      </c>
      <c r="K23" s="24"/>
      <c r="L23" s="125" t="s">
        <v>11</v>
      </c>
      <c r="M23" s="134"/>
      <c r="N23" s="135"/>
      <c r="O23" s="123"/>
      <c r="P23" s="123"/>
      <c r="Q23" s="122" t="str">
        <f>'決定方法（14チームリンクリーグ４トーナメント）'!$AM$45</f>
        <v>津奈木jr</v>
      </c>
      <c r="R23" s="148" t="s">
        <v>229</v>
      </c>
      <c r="S23" s="138" t="s">
        <v>230</v>
      </c>
      <c r="T23" s="128" t="s">
        <v>231</v>
      </c>
      <c r="V23" s="166" t="str">
        <f>'決定方法（14チームリンクリーグ４トーナメント）'!$Y$45</f>
        <v>熊本jr.</v>
      </c>
      <c r="W23" s="168">
        <f>E23+O29</f>
        <v>0</v>
      </c>
      <c r="X23" s="168">
        <f>F23+P29</f>
        <v>0</v>
      </c>
      <c r="Y23" s="168"/>
      <c r="Z23" s="161">
        <f>G23+M29</f>
        <v>0</v>
      </c>
      <c r="AA23" s="161">
        <f>M23+G29</f>
        <v>0</v>
      </c>
      <c r="AB23" s="161" t="e">
        <f>Z23/AA23</f>
        <v>#DIV/0!</v>
      </c>
      <c r="AC23" s="161">
        <f>I23+I24+I25+K29+K30+K31</f>
        <v>0</v>
      </c>
      <c r="AD23" s="161">
        <f>K23+K24+K25+I29+I30+I31</f>
        <v>0</v>
      </c>
      <c r="AE23" s="161">
        <f>AC23-AD23</f>
        <v>0</v>
      </c>
      <c r="AF23" s="161" t="e">
        <f>AC23/AD23</f>
        <v>#DIV/0!</v>
      </c>
      <c r="AG23" s="161"/>
    </row>
    <row r="24" spans="2:50" ht="18.75" customHeight="1">
      <c r="B24" s="121"/>
      <c r="C24" s="122"/>
      <c r="D24" s="123"/>
      <c r="E24" s="123"/>
      <c r="F24" s="123"/>
      <c r="G24" s="123"/>
      <c r="H24" s="126"/>
      <c r="I24" s="23"/>
      <c r="J24" s="19" t="s">
        <v>24</v>
      </c>
      <c r="K24" s="24"/>
      <c r="L24" s="126"/>
      <c r="M24" s="134"/>
      <c r="N24" s="136"/>
      <c r="O24" s="123"/>
      <c r="P24" s="123"/>
      <c r="Q24" s="122"/>
      <c r="R24" s="149"/>
      <c r="S24" s="139"/>
      <c r="T24" s="129"/>
      <c r="V24" s="167"/>
      <c r="W24" s="169"/>
      <c r="X24" s="169"/>
      <c r="Y24" s="169"/>
      <c r="Z24" s="161"/>
      <c r="AA24" s="161"/>
      <c r="AB24" s="161"/>
      <c r="AC24" s="161"/>
      <c r="AD24" s="161"/>
      <c r="AE24" s="161"/>
      <c r="AF24" s="161"/>
      <c r="AG24" s="161"/>
    </row>
    <row r="25" spans="2:50" ht="18.75" customHeight="1">
      <c r="B25" s="121"/>
      <c r="C25" s="122"/>
      <c r="D25" s="123"/>
      <c r="E25" s="123"/>
      <c r="F25" s="123"/>
      <c r="G25" s="123"/>
      <c r="H25" s="127"/>
      <c r="I25" s="23"/>
      <c r="J25" s="25" t="s">
        <v>24</v>
      </c>
      <c r="K25" s="24"/>
      <c r="L25" s="127"/>
      <c r="M25" s="134"/>
      <c r="N25" s="137"/>
      <c r="O25" s="123"/>
      <c r="P25" s="123"/>
      <c r="Q25" s="122"/>
      <c r="R25" s="150"/>
      <c r="S25" s="140"/>
      <c r="T25" s="130"/>
      <c r="V25" s="165" t="str">
        <f>'決定方法（14チームリンクリーグ４トーナメント）'!$Y$58</f>
        <v>合志JVBC</v>
      </c>
      <c r="W25" s="161">
        <f>E26+E29</f>
        <v>0</v>
      </c>
      <c r="X25" s="161">
        <f>F26+F29</f>
        <v>0</v>
      </c>
      <c r="Y25" s="161"/>
      <c r="Z25" s="161">
        <f>G26+G29</f>
        <v>0</v>
      </c>
      <c r="AA25" s="161">
        <f>M26+M29</f>
        <v>0</v>
      </c>
      <c r="AB25" s="161" t="e">
        <f t="shared" ref="AB25" si="12">Z25/AA25</f>
        <v>#DIV/0!</v>
      </c>
      <c r="AC25" s="161">
        <f>I26+I27+I28+I29+I30+I31</f>
        <v>0</v>
      </c>
      <c r="AD25" s="161">
        <f>K26+K27+K28+K29+K30+K31</f>
        <v>0</v>
      </c>
      <c r="AE25" s="161">
        <f t="shared" ref="AE25" si="13">AC25-AD25</f>
        <v>0</v>
      </c>
      <c r="AF25" s="161" t="e">
        <f t="shared" ref="AF25" si="14">AC25/AD25</f>
        <v>#DIV/0!</v>
      </c>
      <c r="AG25" s="161"/>
      <c r="AJ25" s="21" t="s">
        <v>12</v>
      </c>
      <c r="AK25" s="22" t="s">
        <v>13</v>
      </c>
      <c r="AL25" s="22" t="s">
        <v>14</v>
      </c>
      <c r="AM25" s="22" t="s">
        <v>17</v>
      </c>
      <c r="AN25" s="22"/>
      <c r="AO25" s="22" t="s">
        <v>18</v>
      </c>
      <c r="AP25" s="22" t="s">
        <v>19</v>
      </c>
      <c r="AQ25" s="22" t="s">
        <v>18</v>
      </c>
      <c r="AR25" s="22"/>
      <c r="AS25" s="22" t="s">
        <v>17</v>
      </c>
      <c r="AT25" s="22" t="s">
        <v>14</v>
      </c>
      <c r="AU25" s="22" t="s">
        <v>13</v>
      </c>
      <c r="AV25" s="22" t="s">
        <v>20</v>
      </c>
      <c r="AW25" s="22" t="s">
        <v>21</v>
      </c>
      <c r="AX25" s="22" t="s">
        <v>22</v>
      </c>
    </row>
    <row r="26" spans="2:50" ht="18.75" customHeight="1">
      <c r="B26" s="147" t="s">
        <v>27</v>
      </c>
      <c r="C26" s="122" t="str">
        <f>'決定方法（14チームリンクリーグ４トーナメント）'!$Y$58</f>
        <v>合志JVBC</v>
      </c>
      <c r="D26" s="123"/>
      <c r="E26" s="123"/>
      <c r="F26" s="123"/>
      <c r="G26" s="123"/>
      <c r="H26" s="125" t="s">
        <v>10</v>
      </c>
      <c r="I26" s="23"/>
      <c r="J26" s="19" t="s">
        <v>24</v>
      </c>
      <c r="K26" s="24"/>
      <c r="L26" s="125" t="s">
        <v>11</v>
      </c>
      <c r="M26" s="124"/>
      <c r="N26" s="124"/>
      <c r="O26" s="123"/>
      <c r="P26" s="123"/>
      <c r="Q26" s="122" t="str">
        <f>'決定方法（14チームリンクリーグ４トーナメント）'!$AM$58</f>
        <v>氷川jr.</v>
      </c>
      <c r="R26" s="148" t="s">
        <v>232</v>
      </c>
      <c r="S26" s="148" t="s">
        <v>233</v>
      </c>
      <c r="T26" s="128" t="s">
        <v>234</v>
      </c>
      <c r="V26" s="165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I26" s="78" t="s">
        <v>52</v>
      </c>
      <c r="AJ26" s="147" t="s">
        <v>51</v>
      </c>
      <c r="AK26" s="175"/>
      <c r="AL26" s="176"/>
      <c r="AM26" s="176"/>
      <c r="AN26" s="125" t="s">
        <v>10</v>
      </c>
      <c r="AO26" s="23"/>
      <c r="AP26" s="19" t="s">
        <v>24</v>
      </c>
      <c r="AQ26" s="24"/>
      <c r="AR26" s="125" t="s">
        <v>11</v>
      </c>
      <c r="AS26" s="78"/>
      <c r="AT26" s="177"/>
      <c r="AU26" s="180"/>
      <c r="AV26" s="144"/>
      <c r="AW26" s="151"/>
      <c r="AX26" s="181"/>
    </row>
    <row r="27" spans="2:50" ht="18.75" customHeight="1">
      <c r="B27" s="121"/>
      <c r="C27" s="122"/>
      <c r="D27" s="123"/>
      <c r="E27" s="123"/>
      <c r="F27" s="123"/>
      <c r="G27" s="123"/>
      <c r="H27" s="126"/>
      <c r="I27" s="23"/>
      <c r="J27" s="19" t="s">
        <v>24</v>
      </c>
      <c r="K27" s="24"/>
      <c r="L27" s="126"/>
      <c r="M27" s="124"/>
      <c r="N27" s="124"/>
      <c r="O27" s="123"/>
      <c r="P27" s="123"/>
      <c r="Q27" s="122"/>
      <c r="R27" s="149"/>
      <c r="S27" s="149"/>
      <c r="T27" s="129"/>
      <c r="V27" s="165" t="str">
        <f>'決定方法（14チームリンクリーグ４トーナメント）'!$AM$58</f>
        <v>氷川jr.</v>
      </c>
      <c r="W27" s="161">
        <f>O26+O32</f>
        <v>0</v>
      </c>
      <c r="X27" s="161">
        <f>P26+P32</f>
        <v>0</v>
      </c>
      <c r="Y27" s="161"/>
      <c r="Z27" s="161">
        <f>M26+M29</f>
        <v>0</v>
      </c>
      <c r="AA27" s="161">
        <f>G26+G29</f>
        <v>0</v>
      </c>
      <c r="AB27" s="161" t="e">
        <f t="shared" ref="AB27" si="15">Z27/AA27</f>
        <v>#DIV/0!</v>
      </c>
      <c r="AC27" s="161">
        <f>K26+K27+K28+K32+K33+K34</f>
        <v>0</v>
      </c>
      <c r="AD27" s="161">
        <f>I26+I27+I28+I32+I33+I34</f>
        <v>0</v>
      </c>
      <c r="AE27" s="161">
        <f t="shared" ref="AE27" si="16">AC27-AD27</f>
        <v>0</v>
      </c>
      <c r="AF27" s="161" t="e">
        <f t="shared" ref="AF27" si="17">AC27/AD27</f>
        <v>#DIV/0!</v>
      </c>
      <c r="AG27" s="161"/>
      <c r="AI27" s="78"/>
      <c r="AJ27" s="121"/>
      <c r="AK27" s="175"/>
      <c r="AL27" s="176"/>
      <c r="AM27" s="176"/>
      <c r="AN27" s="126"/>
      <c r="AO27" s="23"/>
      <c r="AP27" s="19" t="s">
        <v>24</v>
      </c>
      <c r="AQ27" s="24"/>
      <c r="AR27" s="126"/>
      <c r="AS27" s="78"/>
      <c r="AT27" s="178"/>
      <c r="AU27" s="180"/>
      <c r="AV27" s="145"/>
      <c r="AW27" s="152"/>
      <c r="AX27" s="182"/>
    </row>
    <row r="28" spans="2:50" ht="18.75" customHeight="1">
      <c r="B28" s="121"/>
      <c r="C28" s="122"/>
      <c r="D28" s="123"/>
      <c r="E28" s="123"/>
      <c r="F28" s="123"/>
      <c r="G28" s="123"/>
      <c r="H28" s="127"/>
      <c r="I28" s="23"/>
      <c r="J28" s="25" t="s">
        <v>24</v>
      </c>
      <c r="K28" s="24"/>
      <c r="L28" s="127"/>
      <c r="M28" s="124"/>
      <c r="N28" s="124"/>
      <c r="O28" s="123"/>
      <c r="P28" s="123"/>
      <c r="Q28" s="122"/>
      <c r="R28" s="150"/>
      <c r="S28" s="150"/>
      <c r="T28" s="130"/>
      <c r="V28" s="165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I28" s="78"/>
      <c r="AJ28" s="121"/>
      <c r="AK28" s="175"/>
      <c r="AL28" s="176"/>
      <c r="AM28" s="176"/>
      <c r="AN28" s="127"/>
      <c r="AO28" s="23"/>
      <c r="AP28" s="25" t="s">
        <v>24</v>
      </c>
      <c r="AQ28" s="24"/>
      <c r="AR28" s="127"/>
      <c r="AS28" s="78"/>
      <c r="AT28" s="179"/>
      <c r="AU28" s="180"/>
      <c r="AV28" s="146"/>
      <c r="AW28" s="153"/>
      <c r="AX28" s="183"/>
    </row>
    <row r="29" spans="2:50" ht="18.75" customHeight="1">
      <c r="B29" s="147" t="s">
        <v>246</v>
      </c>
      <c r="C29" s="122" t="str">
        <f>'決定方法（14チームリンクリーグ４トーナメント）'!$Y$58</f>
        <v>合志JVBC</v>
      </c>
      <c r="D29" s="123"/>
      <c r="E29" s="123"/>
      <c r="F29" s="123"/>
      <c r="G29" s="123"/>
      <c r="H29" s="125" t="s">
        <v>10</v>
      </c>
      <c r="I29" s="23"/>
      <c r="J29" s="19" t="s">
        <v>24</v>
      </c>
      <c r="K29" s="24"/>
      <c r="L29" s="125" t="s">
        <v>11</v>
      </c>
      <c r="M29" s="124"/>
      <c r="N29" s="124"/>
      <c r="O29" s="123"/>
      <c r="P29" s="123"/>
      <c r="Q29" s="122" t="str">
        <f>'決定方法（14チームリンクリーグ４トーナメント）'!$Y$45</f>
        <v>熊本jr.</v>
      </c>
      <c r="R29" s="151" t="s">
        <v>230</v>
      </c>
      <c r="S29" s="148" t="s">
        <v>232</v>
      </c>
      <c r="T29" s="128" t="s">
        <v>238</v>
      </c>
      <c r="V29" s="165" t="str">
        <f>'決定方法（14チームリンクリーグ４トーナメント）'!$AM$45</f>
        <v>津奈木jr</v>
      </c>
      <c r="W29" s="161">
        <f>O23+E32</f>
        <v>0</v>
      </c>
      <c r="X29" s="161">
        <f>P23+F32</f>
        <v>0</v>
      </c>
      <c r="Y29" s="161"/>
      <c r="Z29" s="161">
        <f>M23+G32</f>
        <v>0</v>
      </c>
      <c r="AA29" s="161">
        <f>G23+M32</f>
        <v>0</v>
      </c>
      <c r="AB29" s="161" t="e">
        <f t="shared" ref="AB29" si="18">Z29/AA29</f>
        <v>#DIV/0!</v>
      </c>
      <c r="AC29" s="161">
        <f>K23+K24+K25+I32+I33+I34</f>
        <v>0</v>
      </c>
      <c r="AD29" s="161">
        <f>I23+I24+I25+K32+K33+K34</f>
        <v>0</v>
      </c>
      <c r="AE29" s="161">
        <f t="shared" ref="AE29" si="19">AC29-AD29</f>
        <v>0</v>
      </c>
      <c r="AF29" s="161" t="e">
        <f t="shared" ref="AF29" si="20">AC29/AD29</f>
        <v>#DIV/0!</v>
      </c>
      <c r="AG29" s="161"/>
      <c r="AI29" s="78" t="s">
        <v>52</v>
      </c>
      <c r="AJ29" s="147" t="s">
        <v>3</v>
      </c>
      <c r="AK29" s="180"/>
      <c r="AL29" s="184"/>
      <c r="AM29" s="184"/>
      <c r="AN29" s="125" t="s">
        <v>10</v>
      </c>
      <c r="AO29" s="23"/>
      <c r="AP29" s="19" t="s">
        <v>24</v>
      </c>
      <c r="AQ29" s="24"/>
      <c r="AR29" s="125" t="s">
        <v>11</v>
      </c>
      <c r="AS29" s="185"/>
      <c r="AT29" s="185"/>
      <c r="AU29" s="175"/>
      <c r="AV29" s="144"/>
      <c r="AW29" s="144"/>
      <c r="AX29" s="181"/>
    </row>
    <row r="30" spans="2:50" ht="18.75" customHeight="1">
      <c r="B30" s="121"/>
      <c r="C30" s="122"/>
      <c r="D30" s="123"/>
      <c r="E30" s="123"/>
      <c r="F30" s="123"/>
      <c r="G30" s="123"/>
      <c r="H30" s="126"/>
      <c r="I30" s="23"/>
      <c r="J30" s="19" t="s">
        <v>24</v>
      </c>
      <c r="K30" s="24"/>
      <c r="L30" s="126"/>
      <c r="M30" s="124"/>
      <c r="N30" s="124"/>
      <c r="O30" s="123"/>
      <c r="P30" s="123"/>
      <c r="Q30" s="122"/>
      <c r="R30" s="152"/>
      <c r="S30" s="149"/>
      <c r="T30" s="129"/>
      <c r="V30" s="165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I30" s="78"/>
      <c r="AJ30" s="121"/>
      <c r="AK30" s="180"/>
      <c r="AL30" s="184"/>
      <c r="AM30" s="184"/>
      <c r="AN30" s="126"/>
      <c r="AO30" s="23"/>
      <c r="AP30" s="19" t="s">
        <v>24</v>
      </c>
      <c r="AQ30" s="24"/>
      <c r="AR30" s="126"/>
      <c r="AS30" s="185"/>
      <c r="AT30" s="185"/>
      <c r="AU30" s="175"/>
      <c r="AV30" s="145"/>
      <c r="AW30" s="145"/>
      <c r="AX30" s="182"/>
    </row>
    <row r="31" spans="2:50" ht="18.75" customHeight="1">
      <c r="B31" s="121"/>
      <c r="C31" s="122"/>
      <c r="D31" s="123"/>
      <c r="E31" s="123"/>
      <c r="F31" s="123"/>
      <c r="G31" s="123"/>
      <c r="H31" s="127"/>
      <c r="I31" s="23"/>
      <c r="J31" s="19" t="s">
        <v>24</v>
      </c>
      <c r="K31" s="24"/>
      <c r="L31" s="127"/>
      <c r="M31" s="124"/>
      <c r="N31" s="124"/>
      <c r="O31" s="123"/>
      <c r="P31" s="123"/>
      <c r="Q31" s="122"/>
      <c r="R31" s="153"/>
      <c r="S31" s="150"/>
      <c r="T31" s="130"/>
      <c r="V31" s="64" t="s">
        <v>45</v>
      </c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I31" s="78"/>
      <c r="AJ31" s="121"/>
      <c r="AK31" s="180"/>
      <c r="AL31" s="184"/>
      <c r="AM31" s="184"/>
      <c r="AN31" s="127"/>
      <c r="AO31" s="23"/>
      <c r="AP31" s="25" t="s">
        <v>24</v>
      </c>
      <c r="AQ31" s="24"/>
      <c r="AR31" s="127"/>
      <c r="AS31" s="185"/>
      <c r="AT31" s="185"/>
      <c r="AU31" s="175"/>
      <c r="AV31" s="146"/>
      <c r="AW31" s="146"/>
      <c r="AX31" s="183"/>
    </row>
    <row r="32" spans="2:50" ht="18.75" customHeight="1">
      <c r="B32" s="147" t="s">
        <v>247</v>
      </c>
      <c r="C32" s="122" t="str">
        <f>'決定方法（14チームリンクリーグ４トーナメント）'!$AM$45</f>
        <v>津奈木jr</v>
      </c>
      <c r="D32" s="123"/>
      <c r="E32" s="123"/>
      <c r="F32" s="123"/>
      <c r="G32" s="123"/>
      <c r="H32" s="125" t="s">
        <v>10</v>
      </c>
      <c r="I32" s="23"/>
      <c r="J32" s="19" t="s">
        <v>24</v>
      </c>
      <c r="K32" s="24"/>
      <c r="L32" s="125" t="s">
        <v>11</v>
      </c>
      <c r="M32" s="134"/>
      <c r="N32" s="134"/>
      <c r="O32" s="123"/>
      <c r="P32" s="123"/>
      <c r="Q32" s="122" t="str">
        <f>'決定方法（14チームリンクリーグ４トーナメント）'!$AM$58</f>
        <v>氷川jr.</v>
      </c>
      <c r="R32" s="151" t="s">
        <v>233</v>
      </c>
      <c r="S32" s="148" t="s">
        <v>229</v>
      </c>
      <c r="T32" s="128" t="s">
        <v>235</v>
      </c>
      <c r="V32" s="78"/>
      <c r="W32" s="78"/>
      <c r="X32" s="78"/>
      <c r="Y32" s="163" t="s">
        <v>10</v>
      </c>
      <c r="Z32" s="163"/>
      <c r="AA32" s="164" t="s">
        <v>40</v>
      </c>
      <c r="AB32" s="164"/>
      <c r="AC32" s="163" t="s">
        <v>11</v>
      </c>
      <c r="AD32" s="163"/>
      <c r="AE32" s="78"/>
      <c r="AF32" s="78"/>
      <c r="AG32" s="78"/>
      <c r="AI32" s="78" t="s">
        <v>53</v>
      </c>
      <c r="AJ32" s="147" t="s">
        <v>0</v>
      </c>
      <c r="AK32" s="175"/>
      <c r="AL32" s="176"/>
      <c r="AM32" s="176"/>
      <c r="AN32" s="125" t="s">
        <v>10</v>
      </c>
      <c r="AO32" s="23"/>
      <c r="AP32" s="19" t="s">
        <v>24</v>
      </c>
      <c r="AQ32" s="24"/>
      <c r="AR32" s="125" t="s">
        <v>11</v>
      </c>
      <c r="AS32" s="186"/>
      <c r="AT32" s="186"/>
      <c r="AU32" s="180"/>
      <c r="AV32" s="151"/>
      <c r="AW32" s="144"/>
      <c r="AX32" s="181"/>
    </row>
    <row r="33" spans="1:50">
      <c r="B33" s="121"/>
      <c r="C33" s="122"/>
      <c r="D33" s="123"/>
      <c r="E33" s="123"/>
      <c r="F33" s="123"/>
      <c r="G33" s="123"/>
      <c r="H33" s="126"/>
      <c r="I33" s="23"/>
      <c r="J33" s="19" t="s">
        <v>24</v>
      </c>
      <c r="K33" s="24"/>
      <c r="L33" s="126"/>
      <c r="M33" s="134"/>
      <c r="N33" s="134"/>
      <c r="O33" s="123"/>
      <c r="P33" s="123"/>
      <c r="Q33" s="122"/>
      <c r="R33" s="152"/>
      <c r="S33" s="149"/>
      <c r="T33" s="129"/>
      <c r="V33" s="78"/>
      <c r="W33" s="78"/>
      <c r="X33" s="78"/>
      <c r="Y33" s="163"/>
      <c r="Z33" s="163"/>
      <c r="AA33" s="164"/>
      <c r="AB33" s="164"/>
      <c r="AC33" s="163"/>
      <c r="AD33" s="163"/>
      <c r="AE33" s="78"/>
      <c r="AF33" s="78"/>
      <c r="AG33" s="78"/>
      <c r="AI33" s="78"/>
      <c r="AJ33" s="121"/>
      <c r="AK33" s="175"/>
      <c r="AL33" s="176"/>
      <c r="AM33" s="176"/>
      <c r="AN33" s="126"/>
      <c r="AO33" s="23"/>
      <c r="AP33" s="19" t="s">
        <v>24</v>
      </c>
      <c r="AQ33" s="24"/>
      <c r="AR33" s="126"/>
      <c r="AS33" s="186"/>
      <c r="AT33" s="186"/>
      <c r="AU33" s="180"/>
      <c r="AV33" s="152"/>
      <c r="AW33" s="145"/>
      <c r="AX33" s="182"/>
    </row>
    <row r="34" spans="1:50">
      <c r="B34" s="121"/>
      <c r="C34" s="122"/>
      <c r="D34" s="123"/>
      <c r="E34" s="123"/>
      <c r="F34" s="123"/>
      <c r="G34" s="123"/>
      <c r="H34" s="127"/>
      <c r="I34" s="23"/>
      <c r="J34" s="25" t="s">
        <v>24</v>
      </c>
      <c r="K34" s="24"/>
      <c r="L34" s="127"/>
      <c r="M34" s="134"/>
      <c r="N34" s="134"/>
      <c r="O34" s="123"/>
      <c r="P34" s="123"/>
      <c r="Q34" s="122"/>
      <c r="R34" s="153"/>
      <c r="S34" s="150"/>
      <c r="T34" s="130"/>
      <c r="V34" s="78"/>
      <c r="W34" s="78"/>
      <c r="X34" s="78"/>
      <c r="Y34" s="163"/>
      <c r="Z34" s="163"/>
      <c r="AA34" s="164"/>
      <c r="AB34" s="164"/>
      <c r="AC34" s="163"/>
      <c r="AD34" s="163"/>
      <c r="AE34" s="78"/>
      <c r="AF34" s="78"/>
      <c r="AG34" s="78"/>
      <c r="AI34" s="78"/>
      <c r="AJ34" s="121"/>
      <c r="AK34" s="175"/>
      <c r="AL34" s="176"/>
      <c r="AM34" s="176"/>
      <c r="AN34" s="127"/>
      <c r="AO34" s="23"/>
      <c r="AP34" s="19" t="s">
        <v>24</v>
      </c>
      <c r="AQ34" s="24"/>
      <c r="AR34" s="127"/>
      <c r="AS34" s="186"/>
      <c r="AT34" s="186"/>
      <c r="AU34" s="180"/>
      <c r="AV34" s="153"/>
      <c r="AW34" s="146"/>
      <c r="AX34" s="183"/>
    </row>
    <row r="36" spans="1:50">
      <c r="B36" s="131" t="s">
        <v>222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3"/>
      <c r="V36" s="157" t="s">
        <v>42</v>
      </c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50">
      <c r="B37" s="21" t="s">
        <v>12</v>
      </c>
      <c r="C37" s="22" t="s">
        <v>13</v>
      </c>
      <c r="D37" s="22" t="s">
        <v>14</v>
      </c>
      <c r="E37" s="22" t="s">
        <v>15</v>
      </c>
      <c r="F37" s="22" t="s">
        <v>16</v>
      </c>
      <c r="G37" s="22" t="s">
        <v>17</v>
      </c>
      <c r="H37" s="22"/>
      <c r="I37" s="22" t="s">
        <v>18</v>
      </c>
      <c r="J37" s="22" t="s">
        <v>19</v>
      </c>
      <c r="K37" s="22" t="s">
        <v>18</v>
      </c>
      <c r="L37" s="22"/>
      <c r="M37" s="22" t="s">
        <v>17</v>
      </c>
      <c r="N37" s="22" t="s">
        <v>14</v>
      </c>
      <c r="O37" s="22" t="s">
        <v>15</v>
      </c>
      <c r="P37" s="22" t="s">
        <v>16</v>
      </c>
      <c r="Q37" s="22" t="s">
        <v>13</v>
      </c>
      <c r="R37" s="22" t="s">
        <v>20</v>
      </c>
      <c r="S37" s="22" t="s">
        <v>21</v>
      </c>
      <c r="T37" s="22" t="s">
        <v>22</v>
      </c>
      <c r="V37" s="22" t="s">
        <v>13</v>
      </c>
      <c r="W37" s="22" t="s">
        <v>30</v>
      </c>
      <c r="X37" s="22" t="s">
        <v>31</v>
      </c>
      <c r="Y37" s="21" t="s">
        <v>32</v>
      </c>
      <c r="Z37" s="21" t="s">
        <v>33</v>
      </c>
      <c r="AA37" s="22" t="s">
        <v>34</v>
      </c>
      <c r="AB37" s="21" t="s">
        <v>35</v>
      </c>
      <c r="AC37" s="21" t="s">
        <v>36</v>
      </c>
      <c r="AD37" s="21" t="s">
        <v>37</v>
      </c>
      <c r="AE37" s="21" t="s">
        <v>38</v>
      </c>
      <c r="AF37" s="21" t="s">
        <v>183</v>
      </c>
      <c r="AG37" s="22" t="s">
        <v>39</v>
      </c>
    </row>
    <row r="38" spans="1:50" ht="18.75" customHeight="1">
      <c r="B38" s="147" t="s">
        <v>28</v>
      </c>
      <c r="C38" s="122" t="str">
        <f>'決定方法（14チームリンクリーグ４トーナメント）'!$BA$45</f>
        <v>クラブおおづ</v>
      </c>
      <c r="D38" s="123"/>
      <c r="E38" s="123"/>
      <c r="F38" s="123"/>
      <c r="G38" s="123"/>
      <c r="H38" s="125" t="s">
        <v>10</v>
      </c>
      <c r="I38" s="23"/>
      <c r="J38" s="19" t="s">
        <v>24</v>
      </c>
      <c r="K38" s="24"/>
      <c r="L38" s="125" t="s">
        <v>11</v>
      </c>
      <c r="M38" s="134"/>
      <c r="N38" s="135"/>
      <c r="O38" s="123"/>
      <c r="P38" s="123"/>
      <c r="Q38" s="122" t="str">
        <f>'決定方法（14チームリンクリーグ４トーナメント）'!$AT$58</f>
        <v>弓削ｼﾞｭﾆｱ</v>
      </c>
      <c r="R38" s="111" t="s">
        <v>212</v>
      </c>
      <c r="S38" s="112"/>
      <c r="T38" s="113"/>
      <c r="V38" s="166" t="str">
        <f t="shared" ref="V38" si="21">C38</f>
        <v>クラブおおづ</v>
      </c>
      <c r="W38" s="168">
        <f>E38+O44</f>
        <v>0</v>
      </c>
      <c r="X38" s="168">
        <f>F38+P44</f>
        <v>0</v>
      </c>
      <c r="Y38" s="168"/>
      <c r="Z38" s="161">
        <f>G38+M44</f>
        <v>0</v>
      </c>
      <c r="AA38" s="161">
        <f>M38+G44</f>
        <v>0</v>
      </c>
      <c r="AB38" s="161" t="e">
        <f>Z38/AA38</f>
        <v>#DIV/0!</v>
      </c>
      <c r="AC38" s="161">
        <f>I38+I39+I40+K44+K45+K46</f>
        <v>0</v>
      </c>
      <c r="AD38" s="161">
        <f>K38+K39+K40+I44+I45+I46</f>
        <v>0</v>
      </c>
      <c r="AE38" s="161">
        <f>AC38-AD3</f>
        <v>0</v>
      </c>
      <c r="AF38" s="161" t="e">
        <f>AC38/AD38</f>
        <v>#DIV/0!</v>
      </c>
      <c r="AG38" s="161"/>
    </row>
    <row r="39" spans="1:50" ht="18.75" customHeight="1">
      <c r="B39" s="121"/>
      <c r="C39" s="122"/>
      <c r="D39" s="123"/>
      <c r="E39" s="123"/>
      <c r="F39" s="123"/>
      <c r="G39" s="123"/>
      <c r="H39" s="126"/>
      <c r="I39" s="23"/>
      <c r="J39" s="19" t="s">
        <v>24</v>
      </c>
      <c r="K39" s="24"/>
      <c r="L39" s="126"/>
      <c r="M39" s="134"/>
      <c r="N39" s="136"/>
      <c r="O39" s="123"/>
      <c r="P39" s="123"/>
      <c r="Q39" s="122"/>
      <c r="R39" s="114"/>
      <c r="S39" s="115"/>
      <c r="T39" s="116"/>
      <c r="V39" s="167"/>
      <c r="W39" s="169"/>
      <c r="X39" s="169"/>
      <c r="Y39" s="169"/>
      <c r="Z39" s="161"/>
      <c r="AA39" s="161"/>
      <c r="AB39" s="161"/>
      <c r="AC39" s="161"/>
      <c r="AD39" s="161"/>
      <c r="AE39" s="161"/>
      <c r="AF39" s="161"/>
      <c r="AG39" s="161"/>
    </row>
    <row r="40" spans="1:50">
      <c r="B40" s="121"/>
      <c r="C40" s="122"/>
      <c r="D40" s="123"/>
      <c r="E40" s="123"/>
      <c r="F40" s="123"/>
      <c r="G40" s="123"/>
      <c r="H40" s="127"/>
      <c r="I40" s="23"/>
      <c r="J40" s="25" t="s">
        <v>24</v>
      </c>
      <c r="K40" s="24"/>
      <c r="L40" s="127"/>
      <c r="M40" s="134"/>
      <c r="N40" s="137"/>
      <c r="O40" s="123"/>
      <c r="P40" s="123"/>
      <c r="Q40" s="122"/>
      <c r="R40" s="117"/>
      <c r="S40" s="118"/>
      <c r="T40" s="119"/>
      <c r="V40" s="165" t="str">
        <f t="shared" ref="V40" si="22">$C$41</f>
        <v>弓削ｼﾞｭﾆｱ</v>
      </c>
      <c r="W40" s="161">
        <f>O38+E41</f>
        <v>0</v>
      </c>
      <c r="X40" s="161">
        <f>P38+F41</f>
        <v>0</v>
      </c>
      <c r="Y40" s="161"/>
      <c r="Z40" s="161">
        <f>M38+G41</f>
        <v>0</v>
      </c>
      <c r="AA40" s="161">
        <f>G38+M41</f>
        <v>0</v>
      </c>
      <c r="AB40" s="161" t="e">
        <f t="shared" ref="AB40" si="23">Z40/AA40</f>
        <v>#DIV/0!</v>
      </c>
      <c r="AC40" s="161">
        <f>K38+K39+K40+I41+I42+I43</f>
        <v>0</v>
      </c>
      <c r="AD40" s="161">
        <f>I38+I39+I40+K41+K42+K43</f>
        <v>0</v>
      </c>
      <c r="AE40" s="161">
        <f t="shared" ref="AE40" si="24">AC40-AD40</f>
        <v>0</v>
      </c>
      <c r="AF40" s="161" t="e">
        <f t="shared" ref="AF40" si="25">AC40/AD40</f>
        <v>#DIV/0!</v>
      </c>
      <c r="AG40" s="161"/>
    </row>
    <row r="41" spans="1:50">
      <c r="A41" s="120" t="s">
        <v>241</v>
      </c>
      <c r="B41" s="147" t="s">
        <v>239</v>
      </c>
      <c r="C41" s="122" t="str">
        <f t="shared" ref="C41" si="26">$Q$38</f>
        <v>弓削ｼﾞｭﾆｱ</v>
      </c>
      <c r="D41" s="123"/>
      <c r="E41" s="123"/>
      <c r="F41" s="123"/>
      <c r="G41" s="123"/>
      <c r="H41" s="125" t="s">
        <v>10</v>
      </c>
      <c r="I41" s="23"/>
      <c r="J41" s="19" t="s">
        <v>24</v>
      </c>
      <c r="K41" s="24"/>
      <c r="L41" s="125" t="s">
        <v>11</v>
      </c>
      <c r="M41" s="124"/>
      <c r="N41" s="124"/>
      <c r="O41" s="123"/>
      <c r="P41" s="123"/>
      <c r="Q41" s="122" t="str">
        <f>'決定方法（14チームリンクリーグ４トーナメント）'!$BI$58</f>
        <v>益城中央</v>
      </c>
      <c r="R41" s="111" t="s">
        <v>201</v>
      </c>
      <c r="S41" s="112"/>
      <c r="T41" s="113"/>
      <c r="V41" s="165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50">
      <c r="A42" s="120"/>
      <c r="B42" s="121"/>
      <c r="C42" s="122"/>
      <c r="D42" s="123"/>
      <c r="E42" s="123"/>
      <c r="F42" s="123"/>
      <c r="G42" s="123"/>
      <c r="H42" s="126"/>
      <c r="I42" s="23"/>
      <c r="J42" s="19" t="s">
        <v>24</v>
      </c>
      <c r="K42" s="24"/>
      <c r="L42" s="126"/>
      <c r="M42" s="124"/>
      <c r="N42" s="124"/>
      <c r="O42" s="123"/>
      <c r="P42" s="123"/>
      <c r="Q42" s="122"/>
      <c r="R42" s="114"/>
      <c r="S42" s="115"/>
      <c r="T42" s="116"/>
      <c r="V42" s="165" t="str">
        <f t="shared" ref="V42" si="27">$C$44</f>
        <v>益城中央</v>
      </c>
      <c r="W42" s="161">
        <f>O41+E44</f>
        <v>0</v>
      </c>
      <c r="X42" s="161">
        <f>P41+F44</f>
        <v>0</v>
      </c>
      <c r="Y42" s="161"/>
      <c r="Z42" s="161">
        <f>M41+G44</f>
        <v>0</v>
      </c>
      <c r="AA42" s="161">
        <f>G41+M44</f>
        <v>0</v>
      </c>
      <c r="AB42" s="161" t="e">
        <f t="shared" ref="AB42" si="28">Z42/AA42</f>
        <v>#DIV/0!</v>
      </c>
      <c r="AC42" s="161">
        <f>K41+K42+K43+I44+I45+I46</f>
        <v>0</v>
      </c>
      <c r="AD42" s="161">
        <f>I41+I42+I43+K44+K45+K46</f>
        <v>0</v>
      </c>
      <c r="AE42" s="161">
        <f t="shared" ref="AE42" si="29">AC42-AD42</f>
        <v>0</v>
      </c>
      <c r="AF42" s="161" t="e">
        <f t="shared" ref="AF42" si="30">AC42/AD42</f>
        <v>#DIV/0!</v>
      </c>
      <c r="AG42" s="161"/>
    </row>
    <row r="43" spans="1:50">
      <c r="A43" s="120"/>
      <c r="B43" s="121"/>
      <c r="C43" s="122"/>
      <c r="D43" s="123"/>
      <c r="E43" s="123"/>
      <c r="F43" s="123"/>
      <c r="G43" s="123"/>
      <c r="H43" s="127"/>
      <c r="I43" s="23"/>
      <c r="J43" s="25" t="s">
        <v>24</v>
      </c>
      <c r="K43" s="24"/>
      <c r="L43" s="127"/>
      <c r="M43" s="124"/>
      <c r="N43" s="124"/>
      <c r="O43" s="123"/>
      <c r="P43" s="123"/>
      <c r="Q43" s="122"/>
      <c r="R43" s="117"/>
      <c r="S43" s="118"/>
      <c r="T43" s="119"/>
      <c r="V43" s="165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50">
      <c r="A44" s="120"/>
      <c r="B44" s="147" t="s">
        <v>239</v>
      </c>
      <c r="C44" s="154" t="str">
        <f t="shared" ref="C44" si="31">$Q$41</f>
        <v>益城中央</v>
      </c>
      <c r="D44" s="123"/>
      <c r="E44" s="123"/>
      <c r="F44" s="123"/>
      <c r="G44" s="123"/>
      <c r="H44" s="125" t="s">
        <v>10</v>
      </c>
      <c r="I44" s="23"/>
      <c r="J44" s="19" t="s">
        <v>24</v>
      </c>
      <c r="K44" s="24"/>
      <c r="L44" s="125" t="s">
        <v>11</v>
      </c>
      <c r="M44" s="124"/>
      <c r="N44" s="124"/>
      <c r="O44" s="123"/>
      <c r="P44" s="123"/>
      <c r="Q44" s="122" t="str">
        <f t="shared" ref="Q44" si="32">$C$38</f>
        <v>クラブおおづ</v>
      </c>
      <c r="R44" s="111" t="s">
        <v>207</v>
      </c>
      <c r="S44" s="112"/>
      <c r="T44" s="113"/>
      <c r="V44" s="170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</row>
    <row r="45" spans="1:50">
      <c r="A45" s="120"/>
      <c r="B45" s="121"/>
      <c r="C45" s="155"/>
      <c r="D45" s="123"/>
      <c r="E45" s="123"/>
      <c r="F45" s="123"/>
      <c r="G45" s="123"/>
      <c r="H45" s="126"/>
      <c r="I45" s="23"/>
      <c r="J45" s="19" t="s">
        <v>24</v>
      </c>
      <c r="K45" s="24"/>
      <c r="L45" s="126"/>
      <c r="M45" s="124"/>
      <c r="N45" s="124"/>
      <c r="O45" s="123"/>
      <c r="P45" s="123"/>
      <c r="Q45" s="122"/>
      <c r="R45" s="114"/>
      <c r="S45" s="115"/>
      <c r="T45" s="116"/>
      <c r="V45" s="171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</row>
    <row r="46" spans="1:50">
      <c r="A46" s="120"/>
      <c r="B46" s="121"/>
      <c r="C46" s="156"/>
      <c r="D46" s="123"/>
      <c r="E46" s="123"/>
      <c r="F46" s="123"/>
      <c r="G46" s="123"/>
      <c r="H46" s="127"/>
      <c r="I46" s="23"/>
      <c r="J46" s="19" t="s">
        <v>24</v>
      </c>
      <c r="K46" s="24"/>
      <c r="L46" s="127"/>
      <c r="M46" s="124"/>
      <c r="N46" s="124"/>
      <c r="O46" s="123"/>
      <c r="P46" s="123"/>
      <c r="Q46" s="122"/>
      <c r="R46" s="117"/>
      <c r="S46" s="118"/>
      <c r="T46" s="119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</row>
    <row r="48" spans="1:50">
      <c r="B48" s="131" t="s">
        <v>223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3"/>
      <c r="V48" s="157" t="s">
        <v>46</v>
      </c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</row>
    <row r="49" spans="1:33">
      <c r="B49" s="21" t="s">
        <v>12</v>
      </c>
      <c r="C49" s="22" t="s">
        <v>13</v>
      </c>
      <c r="D49" s="22" t="s">
        <v>14</v>
      </c>
      <c r="E49" s="22" t="s">
        <v>15</v>
      </c>
      <c r="F49" s="22" t="s">
        <v>16</v>
      </c>
      <c r="G49" s="22" t="s">
        <v>17</v>
      </c>
      <c r="H49" s="22"/>
      <c r="I49" s="22" t="s">
        <v>18</v>
      </c>
      <c r="J49" s="22" t="s">
        <v>19</v>
      </c>
      <c r="K49" s="22" t="s">
        <v>18</v>
      </c>
      <c r="L49" s="22"/>
      <c r="M49" s="22" t="s">
        <v>17</v>
      </c>
      <c r="N49" s="22" t="s">
        <v>14</v>
      </c>
      <c r="O49" s="22" t="s">
        <v>15</v>
      </c>
      <c r="P49" s="22" t="s">
        <v>16</v>
      </c>
      <c r="Q49" s="22" t="s">
        <v>13</v>
      </c>
      <c r="R49" s="22" t="s">
        <v>20</v>
      </c>
      <c r="S49" s="22" t="s">
        <v>21</v>
      </c>
      <c r="T49" s="22" t="s">
        <v>22</v>
      </c>
      <c r="V49" s="22" t="s">
        <v>13</v>
      </c>
      <c r="W49" s="22" t="s">
        <v>30</v>
      </c>
      <c r="X49" s="22" t="s">
        <v>31</v>
      </c>
      <c r="Y49" s="21" t="s">
        <v>32</v>
      </c>
      <c r="Z49" s="21" t="s">
        <v>33</v>
      </c>
      <c r="AA49" s="22" t="s">
        <v>34</v>
      </c>
      <c r="AB49" s="21" t="s">
        <v>35</v>
      </c>
      <c r="AC49" s="21" t="s">
        <v>36</v>
      </c>
      <c r="AD49" s="21" t="s">
        <v>37</v>
      </c>
      <c r="AE49" s="21" t="s">
        <v>38</v>
      </c>
      <c r="AF49" s="21" t="s">
        <v>183</v>
      </c>
      <c r="AG49" s="22" t="s">
        <v>39</v>
      </c>
    </row>
    <row r="50" spans="1:33">
      <c r="B50" s="147" t="s">
        <v>29</v>
      </c>
      <c r="C50" s="122" t="str">
        <f>'決定方法（14チームリンクリーグ４トーナメント）'!$BV$45</f>
        <v>千丁jr.</v>
      </c>
      <c r="D50" s="123"/>
      <c r="E50" s="123"/>
      <c r="F50" s="123"/>
      <c r="G50" s="123"/>
      <c r="H50" s="125" t="s">
        <v>10</v>
      </c>
      <c r="I50" s="23"/>
      <c r="J50" s="19" t="s">
        <v>24</v>
      </c>
      <c r="K50" s="24"/>
      <c r="L50" s="125" t="s">
        <v>11</v>
      </c>
      <c r="M50" s="134"/>
      <c r="N50" s="135"/>
      <c r="O50" s="123"/>
      <c r="P50" s="123"/>
      <c r="Q50" s="122" t="str">
        <f>'決定方法（14チームリンクリーグ４トーナメント）'!$BO$58</f>
        <v>託麻東</v>
      </c>
      <c r="R50" s="111" t="s">
        <v>217</v>
      </c>
      <c r="S50" s="112"/>
      <c r="T50" s="113"/>
      <c r="V50" s="165" t="str">
        <f>'決定方法（14チームリンクリーグ４トーナメント）'!$BV$45</f>
        <v>千丁jr.</v>
      </c>
      <c r="W50" s="161">
        <f>E50+O56</f>
        <v>0</v>
      </c>
      <c r="X50" s="161">
        <f>F50+P56</f>
        <v>0</v>
      </c>
      <c r="Y50" s="161"/>
      <c r="Z50" s="161">
        <f>G50+M56</f>
        <v>0</v>
      </c>
      <c r="AA50" s="161">
        <f>M50+G56</f>
        <v>0</v>
      </c>
      <c r="AB50" s="161" t="e">
        <f>Z50/AA50</f>
        <v>#DIV/0!</v>
      </c>
      <c r="AC50" s="161">
        <f>I50+I51+I52+K56+K57+K58</f>
        <v>0</v>
      </c>
      <c r="AD50" s="161">
        <f>K50+K51+K52+I56+I57+I58</f>
        <v>0</v>
      </c>
      <c r="AE50" s="161">
        <f>AC50-AD50</f>
        <v>0</v>
      </c>
      <c r="AF50" s="161" t="e">
        <f>AC50/AD50</f>
        <v>#DIV/0!</v>
      </c>
      <c r="AG50" s="161"/>
    </row>
    <row r="51" spans="1:33">
      <c r="B51" s="121"/>
      <c r="C51" s="122"/>
      <c r="D51" s="123"/>
      <c r="E51" s="123"/>
      <c r="F51" s="123"/>
      <c r="G51" s="123"/>
      <c r="H51" s="126"/>
      <c r="I51" s="23"/>
      <c r="J51" s="19" t="s">
        <v>24</v>
      </c>
      <c r="K51" s="24"/>
      <c r="L51" s="126"/>
      <c r="M51" s="134"/>
      <c r="N51" s="136"/>
      <c r="O51" s="123"/>
      <c r="P51" s="123"/>
      <c r="Q51" s="122"/>
      <c r="R51" s="114"/>
      <c r="S51" s="115"/>
      <c r="T51" s="116"/>
      <c r="V51" s="165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customHeight="1">
      <c r="B52" s="121"/>
      <c r="C52" s="122"/>
      <c r="D52" s="123"/>
      <c r="E52" s="123"/>
      <c r="F52" s="123"/>
      <c r="G52" s="123"/>
      <c r="H52" s="127"/>
      <c r="I52" s="23"/>
      <c r="J52" s="25" t="s">
        <v>24</v>
      </c>
      <c r="K52" s="24"/>
      <c r="L52" s="127"/>
      <c r="M52" s="134"/>
      <c r="N52" s="137"/>
      <c r="O52" s="123"/>
      <c r="P52" s="123"/>
      <c r="Q52" s="122"/>
      <c r="R52" s="117"/>
      <c r="S52" s="118"/>
      <c r="T52" s="119"/>
      <c r="V52" s="166" t="str">
        <f>'決定方法（14チームリンクリーグ４トーナメント）'!$BO$58</f>
        <v>託麻東</v>
      </c>
      <c r="W52" s="168">
        <f>O50+E53</f>
        <v>0</v>
      </c>
      <c r="X52" s="168">
        <f>P50+F53</f>
        <v>0</v>
      </c>
      <c r="Y52" s="168"/>
      <c r="Z52" s="161">
        <f>M50+G53</f>
        <v>0</v>
      </c>
      <c r="AA52" s="161">
        <f>G50+M53</f>
        <v>0</v>
      </c>
      <c r="AB52" s="161" t="e">
        <f t="shared" ref="AB52" si="33">Z52/AA52</f>
        <v>#DIV/0!</v>
      </c>
      <c r="AC52" s="161">
        <f>K50+K51+K52+I53+I54+I55</f>
        <v>0</v>
      </c>
      <c r="AD52" s="161">
        <f>I50+I51+I52+K53+K54+K55</f>
        <v>0</v>
      </c>
      <c r="AE52" s="161">
        <f t="shared" ref="AE52" si="34">AC52-AD52</f>
        <v>0</v>
      </c>
      <c r="AF52" s="161" t="e">
        <f t="shared" ref="AF52" si="35">AC52/AD52</f>
        <v>#DIV/0!</v>
      </c>
      <c r="AG52" s="161"/>
    </row>
    <row r="53" spans="1:33" ht="18.75" customHeight="1">
      <c r="A53" s="120" t="s">
        <v>241</v>
      </c>
      <c r="B53" s="147" t="s">
        <v>240</v>
      </c>
      <c r="C53" s="122" t="str">
        <f>'決定方法（14チームリンクリーグ４トーナメント）'!$BO$58</f>
        <v>託麻東</v>
      </c>
      <c r="D53" s="123"/>
      <c r="E53" s="123"/>
      <c r="F53" s="123"/>
      <c r="G53" s="123"/>
      <c r="H53" s="125" t="s">
        <v>10</v>
      </c>
      <c r="I53" s="23"/>
      <c r="J53" s="19" t="s">
        <v>24</v>
      </c>
      <c r="K53" s="24"/>
      <c r="L53" s="125" t="s">
        <v>11</v>
      </c>
      <c r="M53" s="124"/>
      <c r="N53" s="124"/>
      <c r="O53" s="123"/>
      <c r="P53" s="123"/>
      <c r="Q53" s="122" t="str">
        <f>'決定方法（14チームリンクリーグ４トーナメント）'!$CD$58</f>
        <v>菊鹿女子</v>
      </c>
      <c r="R53" s="111" t="s">
        <v>218</v>
      </c>
      <c r="S53" s="112"/>
      <c r="T53" s="113"/>
      <c r="V53" s="167"/>
      <c r="W53" s="169"/>
      <c r="X53" s="169"/>
      <c r="Y53" s="169"/>
      <c r="Z53" s="161"/>
      <c r="AA53" s="161"/>
      <c r="AB53" s="161"/>
      <c r="AC53" s="161"/>
      <c r="AD53" s="161"/>
      <c r="AE53" s="161"/>
      <c r="AF53" s="161"/>
      <c r="AG53" s="161"/>
    </row>
    <row r="54" spans="1:33">
      <c r="A54" s="120"/>
      <c r="B54" s="121"/>
      <c r="C54" s="122"/>
      <c r="D54" s="123"/>
      <c r="E54" s="123"/>
      <c r="F54" s="123"/>
      <c r="G54" s="123"/>
      <c r="H54" s="126"/>
      <c r="I54" s="23"/>
      <c r="J54" s="19" t="s">
        <v>24</v>
      </c>
      <c r="K54" s="24"/>
      <c r="L54" s="126"/>
      <c r="M54" s="124"/>
      <c r="N54" s="124"/>
      <c r="O54" s="123"/>
      <c r="P54" s="123"/>
      <c r="Q54" s="122"/>
      <c r="R54" s="114"/>
      <c r="S54" s="115"/>
      <c r="T54" s="116"/>
      <c r="V54" s="165" t="str">
        <f>'決定方法（14チームリンクリーグ４トーナメント）'!$CD$58</f>
        <v>菊鹿女子</v>
      </c>
      <c r="W54" s="161">
        <f>O53+E56</f>
        <v>0</v>
      </c>
      <c r="X54" s="161">
        <f>P53+F56</f>
        <v>0</v>
      </c>
      <c r="Y54" s="161"/>
      <c r="Z54" s="161">
        <f>M53+G56</f>
        <v>0</v>
      </c>
      <c r="AA54" s="161">
        <f>G53+M56</f>
        <v>0</v>
      </c>
      <c r="AB54" s="161" t="e">
        <f t="shared" ref="AB54" si="36">Z54/AA54</f>
        <v>#DIV/0!</v>
      </c>
      <c r="AC54" s="161">
        <f>K53+K54+K55+I56+I57+I58</f>
        <v>0</v>
      </c>
      <c r="AD54" s="161">
        <f>I53+I54+I55+K56+K57+K58</f>
        <v>0</v>
      </c>
      <c r="AE54" s="161">
        <f t="shared" ref="AE54" si="37">AC54-AD54</f>
        <v>0</v>
      </c>
      <c r="AF54" s="161" t="e">
        <f t="shared" ref="AF54" si="38">AC54/AD54</f>
        <v>#DIV/0!</v>
      </c>
      <c r="AG54" s="161"/>
    </row>
    <row r="55" spans="1:33">
      <c r="A55" s="120"/>
      <c r="B55" s="121"/>
      <c r="C55" s="122"/>
      <c r="D55" s="123"/>
      <c r="E55" s="123"/>
      <c r="F55" s="123"/>
      <c r="G55" s="123"/>
      <c r="H55" s="127"/>
      <c r="I55" s="23"/>
      <c r="J55" s="25" t="s">
        <v>24</v>
      </c>
      <c r="K55" s="24"/>
      <c r="L55" s="127"/>
      <c r="M55" s="124"/>
      <c r="N55" s="124"/>
      <c r="O55" s="123"/>
      <c r="P55" s="123"/>
      <c r="Q55" s="122"/>
      <c r="R55" s="117"/>
      <c r="S55" s="118"/>
      <c r="T55" s="119"/>
      <c r="V55" s="165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customHeight="1">
      <c r="A56" s="120"/>
      <c r="B56" s="147" t="s">
        <v>240</v>
      </c>
      <c r="C56" s="122" t="str">
        <f>'決定方法（14チームリンクリーグ４トーナメント）'!$CD$58</f>
        <v>菊鹿女子</v>
      </c>
      <c r="D56" s="123"/>
      <c r="E56" s="123"/>
      <c r="F56" s="123"/>
      <c r="G56" s="123"/>
      <c r="H56" s="125" t="s">
        <v>10</v>
      </c>
      <c r="I56" s="23"/>
      <c r="J56" s="19" t="s">
        <v>24</v>
      </c>
      <c r="K56" s="24"/>
      <c r="L56" s="125" t="s">
        <v>11</v>
      </c>
      <c r="M56" s="124"/>
      <c r="N56" s="124"/>
      <c r="O56" s="123"/>
      <c r="P56" s="123"/>
      <c r="Q56" s="122" t="str">
        <f>'決定方法（14チームリンクリーグ４トーナメント）'!$BV$45</f>
        <v>千丁jr.</v>
      </c>
      <c r="R56" s="111" t="s">
        <v>219</v>
      </c>
      <c r="S56" s="112"/>
      <c r="T56" s="113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</row>
    <row r="57" spans="1:33" ht="18.75" customHeight="1">
      <c r="A57" s="120"/>
      <c r="B57" s="121"/>
      <c r="C57" s="122"/>
      <c r="D57" s="123"/>
      <c r="E57" s="123"/>
      <c r="F57" s="123"/>
      <c r="G57" s="123"/>
      <c r="H57" s="126"/>
      <c r="I57" s="23"/>
      <c r="J57" s="19" t="s">
        <v>24</v>
      </c>
      <c r="K57" s="24"/>
      <c r="L57" s="126"/>
      <c r="M57" s="124"/>
      <c r="N57" s="124"/>
      <c r="O57" s="123"/>
      <c r="P57" s="123"/>
      <c r="Q57" s="122"/>
      <c r="R57" s="114"/>
      <c r="S57" s="115"/>
      <c r="T57" s="116"/>
    </row>
    <row r="58" spans="1:33">
      <c r="A58" s="120"/>
      <c r="B58" s="121"/>
      <c r="C58" s="122"/>
      <c r="D58" s="123"/>
      <c r="E58" s="123"/>
      <c r="F58" s="123"/>
      <c r="G58" s="123"/>
      <c r="H58" s="127"/>
      <c r="I58" s="23"/>
      <c r="J58" s="19" t="s">
        <v>24</v>
      </c>
      <c r="K58" s="24"/>
      <c r="L58" s="127"/>
      <c r="M58" s="124"/>
      <c r="N58" s="124"/>
      <c r="O58" s="123"/>
      <c r="P58" s="123"/>
      <c r="Q58" s="122"/>
      <c r="R58" s="117"/>
      <c r="S58" s="118"/>
      <c r="T58" s="119"/>
    </row>
  </sheetData>
  <mergeCells count="515">
    <mergeCell ref="AU32:AU34"/>
    <mergeCell ref="AV32:AV34"/>
    <mergeCell ref="AW32:AW34"/>
    <mergeCell ref="AX32:AX34"/>
    <mergeCell ref="AI32:AI34"/>
    <mergeCell ref="AJ32:AJ34"/>
    <mergeCell ref="AK32:AK34"/>
    <mergeCell ref="AL32:AL34"/>
    <mergeCell ref="AM32:AM34"/>
    <mergeCell ref="AN32:AN34"/>
    <mergeCell ref="AR32:AR34"/>
    <mergeCell ref="AS32:AS34"/>
    <mergeCell ref="AT32:AT34"/>
    <mergeCell ref="AU26:AU28"/>
    <mergeCell ref="AV26:AV28"/>
    <mergeCell ref="AW26:AW28"/>
    <mergeCell ref="AX26:AX28"/>
    <mergeCell ref="AI29:AI31"/>
    <mergeCell ref="AJ29:AJ31"/>
    <mergeCell ref="AK29:AK31"/>
    <mergeCell ref="AL29:AL31"/>
    <mergeCell ref="AM29:AM31"/>
    <mergeCell ref="AN29:AN31"/>
    <mergeCell ref="AR29:AR31"/>
    <mergeCell ref="AS29:AS31"/>
    <mergeCell ref="AT29:AT31"/>
    <mergeCell ref="AU29:AU31"/>
    <mergeCell ref="AV29:AV31"/>
    <mergeCell ref="AW29:AW31"/>
    <mergeCell ref="AX29:AX31"/>
    <mergeCell ref="AI26:AI28"/>
    <mergeCell ref="AJ26:AJ28"/>
    <mergeCell ref="AK26:AK28"/>
    <mergeCell ref="AL26:AL28"/>
    <mergeCell ref="AM26:AM28"/>
    <mergeCell ref="AN26:AN28"/>
    <mergeCell ref="AR26:AR28"/>
    <mergeCell ref="AS26:AS28"/>
    <mergeCell ref="AT26:AT28"/>
    <mergeCell ref="AV16:AV18"/>
    <mergeCell ref="AW16:AW18"/>
    <mergeCell ref="AX16:AX18"/>
    <mergeCell ref="AJ19:AJ21"/>
    <mergeCell ref="AK19:AK21"/>
    <mergeCell ref="AL19:AL21"/>
    <mergeCell ref="AM19:AM21"/>
    <mergeCell ref="AN19:AN21"/>
    <mergeCell ref="AR19:AR21"/>
    <mergeCell ref="AS19:AS21"/>
    <mergeCell ref="AT19:AT21"/>
    <mergeCell ref="AU19:AU21"/>
    <mergeCell ref="AV19:AV21"/>
    <mergeCell ref="AW19:AW21"/>
    <mergeCell ref="AX19:AX21"/>
    <mergeCell ref="AJ16:AJ18"/>
    <mergeCell ref="AK16:AK18"/>
    <mergeCell ref="AL16:AL18"/>
    <mergeCell ref="AM16:AM18"/>
    <mergeCell ref="AN16:AN18"/>
    <mergeCell ref="AR16:AR18"/>
    <mergeCell ref="AS16:AS18"/>
    <mergeCell ref="AT16:AT18"/>
    <mergeCell ref="AU16:AU18"/>
    <mergeCell ref="AV11:AV13"/>
    <mergeCell ref="AW11:AW13"/>
    <mergeCell ref="AX11:AX13"/>
    <mergeCell ref="AJ11:AJ13"/>
    <mergeCell ref="AK11:AK13"/>
    <mergeCell ref="AL11:AL13"/>
    <mergeCell ref="AM11:AM13"/>
    <mergeCell ref="AN11:AN13"/>
    <mergeCell ref="AR11:AR13"/>
    <mergeCell ref="AS11:AS13"/>
    <mergeCell ref="AT11:AT13"/>
    <mergeCell ref="AU11:AU13"/>
    <mergeCell ref="AJ6:AX6"/>
    <mergeCell ref="AJ8:AJ10"/>
    <mergeCell ref="AK8:AK10"/>
    <mergeCell ref="AL8:AL10"/>
    <mergeCell ref="AM8:AM10"/>
    <mergeCell ref="AN8:AN10"/>
    <mergeCell ref="AR8:AR10"/>
    <mergeCell ref="AS8:AS10"/>
    <mergeCell ref="AT8:AT10"/>
    <mergeCell ref="AU8:AU10"/>
    <mergeCell ref="AV8:AV10"/>
    <mergeCell ref="AW8:AW10"/>
    <mergeCell ref="AX8:AX10"/>
    <mergeCell ref="A3:Q3"/>
    <mergeCell ref="A4:Q4"/>
    <mergeCell ref="AK4:AQ4"/>
    <mergeCell ref="A1:BB1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AB52:AB53"/>
    <mergeCell ref="AC52:AC53"/>
    <mergeCell ref="AD52:AD53"/>
    <mergeCell ref="AE52:AE53"/>
    <mergeCell ref="AF52:AF53"/>
    <mergeCell ref="AG52:AG53"/>
    <mergeCell ref="V52:V53"/>
    <mergeCell ref="W52:W53"/>
    <mergeCell ref="X52:X53"/>
    <mergeCell ref="Y52:Y53"/>
    <mergeCell ref="Z52:Z53"/>
    <mergeCell ref="AA52:AA53"/>
    <mergeCell ref="V46:AG46"/>
    <mergeCell ref="AB50:AB51"/>
    <mergeCell ref="AC50:AC51"/>
    <mergeCell ref="AD50:AD51"/>
    <mergeCell ref="AE50:AE51"/>
    <mergeCell ref="AF50:AF51"/>
    <mergeCell ref="AG50:AG51"/>
    <mergeCell ref="V48:AF48"/>
    <mergeCell ref="V50:V51"/>
    <mergeCell ref="W50:W51"/>
    <mergeCell ref="X50:X51"/>
    <mergeCell ref="Y50:Y51"/>
    <mergeCell ref="Z50:Z51"/>
    <mergeCell ref="AA50:AA51"/>
    <mergeCell ref="V42:V43"/>
    <mergeCell ref="W42:W43"/>
    <mergeCell ref="X42:X43"/>
    <mergeCell ref="Y42:Y43"/>
    <mergeCell ref="Z42:Z43"/>
    <mergeCell ref="AG42:AG43"/>
    <mergeCell ref="V44:V45"/>
    <mergeCell ref="W44:W45"/>
    <mergeCell ref="X44:X45"/>
    <mergeCell ref="Y44:Y45"/>
    <mergeCell ref="Z44:Z45"/>
    <mergeCell ref="AA44:AA45"/>
    <mergeCell ref="AB44:AB45"/>
    <mergeCell ref="AC44:AC45"/>
    <mergeCell ref="AD44:AD45"/>
    <mergeCell ref="AA42:AA43"/>
    <mergeCell ref="AB42:AB43"/>
    <mergeCell ref="AC42:AC43"/>
    <mergeCell ref="AD42:AD43"/>
    <mergeCell ref="AE42:AE43"/>
    <mergeCell ref="AF42:AF43"/>
    <mergeCell ref="AE44:AE45"/>
    <mergeCell ref="AF44:AF45"/>
    <mergeCell ref="AG44:AG45"/>
    <mergeCell ref="AG38:AG39"/>
    <mergeCell ref="V40:V41"/>
    <mergeCell ref="W40:W41"/>
    <mergeCell ref="X40:X41"/>
    <mergeCell ref="Y40:Y41"/>
    <mergeCell ref="Z40:Z41"/>
    <mergeCell ref="AA40:AA41"/>
    <mergeCell ref="AB40:AB41"/>
    <mergeCell ref="AC40:AC41"/>
    <mergeCell ref="AD40:AD41"/>
    <mergeCell ref="AE40:AE41"/>
    <mergeCell ref="AF40:AF41"/>
    <mergeCell ref="AG40:AG41"/>
    <mergeCell ref="V36:AF36"/>
    <mergeCell ref="V38:V39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AE38:AE39"/>
    <mergeCell ref="AF38:AF39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AB27:AB28"/>
    <mergeCell ref="AC27:AC28"/>
    <mergeCell ref="AD27:AD28"/>
    <mergeCell ref="AE27:AE28"/>
    <mergeCell ref="AF27:AF28"/>
    <mergeCell ref="AG27:AG28"/>
    <mergeCell ref="V27:V28"/>
    <mergeCell ref="W27:W28"/>
    <mergeCell ref="X27:X28"/>
    <mergeCell ref="Y27:Y28"/>
    <mergeCell ref="Z27:Z28"/>
    <mergeCell ref="AA27:AA28"/>
    <mergeCell ref="AA17:AA19"/>
    <mergeCell ref="AB17:AB19"/>
    <mergeCell ref="AB25:AB26"/>
    <mergeCell ref="AC25:AC26"/>
    <mergeCell ref="AD25:AD26"/>
    <mergeCell ref="AE25:AE26"/>
    <mergeCell ref="AF25:AF26"/>
    <mergeCell ref="AG25:AG26"/>
    <mergeCell ref="AD23:AD24"/>
    <mergeCell ref="AE23:AE24"/>
    <mergeCell ref="AF23:AF24"/>
    <mergeCell ref="AG23:AG24"/>
    <mergeCell ref="Z14:Z15"/>
    <mergeCell ref="AA14:AA15"/>
    <mergeCell ref="V25:V26"/>
    <mergeCell ref="W25:W26"/>
    <mergeCell ref="X25:X26"/>
    <mergeCell ref="Y25:Y26"/>
    <mergeCell ref="Z25:Z26"/>
    <mergeCell ref="AA25:AA26"/>
    <mergeCell ref="V16:AG16"/>
    <mergeCell ref="V21:AF21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17:AD19"/>
    <mergeCell ref="V17:W19"/>
    <mergeCell ref="X17:X19"/>
    <mergeCell ref="AE17:AG19"/>
    <mergeCell ref="Y17:Y19"/>
    <mergeCell ref="Z17:Z19"/>
    <mergeCell ref="AG12:AG13"/>
    <mergeCell ref="AD10:AD11"/>
    <mergeCell ref="AE10:AE11"/>
    <mergeCell ref="AF10:AF11"/>
    <mergeCell ref="AG10:AG11"/>
    <mergeCell ref="AC17:AC19"/>
    <mergeCell ref="AB14:AB15"/>
    <mergeCell ref="AC14:AC15"/>
    <mergeCell ref="AD14:AD15"/>
    <mergeCell ref="AE14:AE15"/>
    <mergeCell ref="AF14:AF15"/>
    <mergeCell ref="AG14:AG15"/>
    <mergeCell ref="AG8:AG9"/>
    <mergeCell ref="V10:V11"/>
    <mergeCell ref="W10:W11"/>
    <mergeCell ref="X10:X11"/>
    <mergeCell ref="Y10:Y11"/>
    <mergeCell ref="Z10:Z11"/>
    <mergeCell ref="AA10:AA11"/>
    <mergeCell ref="AB10:AB11"/>
    <mergeCell ref="AC10:AC11"/>
    <mergeCell ref="Z8:Z9"/>
    <mergeCell ref="AA8:AA9"/>
    <mergeCell ref="AB8:AB9"/>
    <mergeCell ref="AC8:AC9"/>
    <mergeCell ref="AD8:AD9"/>
    <mergeCell ref="AE8:AE9"/>
    <mergeCell ref="V14:V15"/>
    <mergeCell ref="W14:W15"/>
    <mergeCell ref="X14:X15"/>
    <mergeCell ref="T23:T25"/>
    <mergeCell ref="Y14:Y15"/>
    <mergeCell ref="B48:T48"/>
    <mergeCell ref="N53:N55"/>
    <mergeCell ref="O53:O55"/>
    <mergeCell ref="P50:P52"/>
    <mergeCell ref="Q50:Q52"/>
    <mergeCell ref="N50:N52"/>
    <mergeCell ref="O50:O52"/>
    <mergeCell ref="P53:P55"/>
    <mergeCell ref="Q53:Q55"/>
    <mergeCell ref="V31:AG31"/>
    <mergeCell ref="V32:W34"/>
    <mergeCell ref="X32:X34"/>
    <mergeCell ref="Y32:Y34"/>
    <mergeCell ref="Z32:Z34"/>
    <mergeCell ref="AA32:AA34"/>
    <mergeCell ref="AB32:AB34"/>
    <mergeCell ref="AC32:AC34"/>
    <mergeCell ref="AD32:AD34"/>
    <mergeCell ref="AE32:AG34"/>
    <mergeCell ref="V6:AF6"/>
    <mergeCell ref="V8:V9"/>
    <mergeCell ref="W8:W9"/>
    <mergeCell ref="X8:X9"/>
    <mergeCell ref="Y8:Y9"/>
    <mergeCell ref="V12:V13"/>
    <mergeCell ref="W12:W13"/>
    <mergeCell ref="X12:X13"/>
    <mergeCell ref="Y12:Y13"/>
    <mergeCell ref="Z12:Z13"/>
    <mergeCell ref="AA12:AA13"/>
    <mergeCell ref="AF8:AF9"/>
    <mergeCell ref="AB12:AB13"/>
    <mergeCell ref="AC12:AC13"/>
    <mergeCell ref="AD12:AD13"/>
    <mergeCell ref="AE12:AE13"/>
    <mergeCell ref="AF12:AF13"/>
    <mergeCell ref="D50:D52"/>
    <mergeCell ref="E50:E52"/>
    <mergeCell ref="F50:F52"/>
    <mergeCell ref="G53:G55"/>
    <mergeCell ref="H53:H55"/>
    <mergeCell ref="L53:L55"/>
    <mergeCell ref="M53:M55"/>
    <mergeCell ref="P56:P58"/>
    <mergeCell ref="Q56:Q58"/>
    <mergeCell ref="N56:N58"/>
    <mergeCell ref="O56:O58"/>
    <mergeCell ref="G56:G58"/>
    <mergeCell ref="H56:H58"/>
    <mergeCell ref="L56:L58"/>
    <mergeCell ref="M56:M58"/>
    <mergeCell ref="Q41:Q43"/>
    <mergeCell ref="Q44:Q46"/>
    <mergeCell ref="N41:N43"/>
    <mergeCell ref="O41:O43"/>
    <mergeCell ref="P41:P43"/>
    <mergeCell ref="N44:N46"/>
    <mergeCell ref="O44:O46"/>
    <mergeCell ref="P44:P46"/>
    <mergeCell ref="B56:B58"/>
    <mergeCell ref="C56:C58"/>
    <mergeCell ref="D56:D58"/>
    <mergeCell ref="E56:E58"/>
    <mergeCell ref="F56:F58"/>
    <mergeCell ref="B53:B55"/>
    <mergeCell ref="C53:C55"/>
    <mergeCell ref="D53:D55"/>
    <mergeCell ref="E53:E55"/>
    <mergeCell ref="F53:F55"/>
    <mergeCell ref="G50:G52"/>
    <mergeCell ref="H50:H52"/>
    <mergeCell ref="L50:L52"/>
    <mergeCell ref="M50:M52"/>
    <mergeCell ref="B50:B52"/>
    <mergeCell ref="C50:C52"/>
    <mergeCell ref="B44:B46"/>
    <mergeCell ref="C44:C46"/>
    <mergeCell ref="D44:D46"/>
    <mergeCell ref="E44:E46"/>
    <mergeCell ref="F44:F46"/>
    <mergeCell ref="G44:G46"/>
    <mergeCell ref="H41:H43"/>
    <mergeCell ref="L41:L43"/>
    <mergeCell ref="M41:M43"/>
    <mergeCell ref="B41:B43"/>
    <mergeCell ref="C41:C43"/>
    <mergeCell ref="D41:D43"/>
    <mergeCell ref="E41:E43"/>
    <mergeCell ref="F41:F43"/>
    <mergeCell ref="G41:G43"/>
    <mergeCell ref="H44:H46"/>
    <mergeCell ref="L44:L46"/>
    <mergeCell ref="M44:M46"/>
    <mergeCell ref="M29:M31"/>
    <mergeCell ref="R32:R34"/>
    <mergeCell ref="S32:S34"/>
    <mergeCell ref="T32:T34"/>
    <mergeCell ref="B36:T36"/>
    <mergeCell ref="B38:B40"/>
    <mergeCell ref="C38:C40"/>
    <mergeCell ref="D38:D40"/>
    <mergeCell ref="E38:E40"/>
    <mergeCell ref="F38:F40"/>
    <mergeCell ref="G38:G40"/>
    <mergeCell ref="L32:L34"/>
    <mergeCell ref="M32:M34"/>
    <mergeCell ref="N32:N34"/>
    <mergeCell ref="O32:O34"/>
    <mergeCell ref="P32:P34"/>
    <mergeCell ref="Q32:Q34"/>
    <mergeCell ref="Q38:Q40"/>
    <mergeCell ref="N38:N40"/>
    <mergeCell ref="O38:O40"/>
    <mergeCell ref="P38:P40"/>
    <mergeCell ref="B32:B34"/>
    <mergeCell ref="R38:T40"/>
    <mergeCell ref="C32:C34"/>
    <mergeCell ref="D32:D34"/>
    <mergeCell ref="E32:E34"/>
    <mergeCell ref="F32:F34"/>
    <mergeCell ref="G32:G34"/>
    <mergeCell ref="H32:H34"/>
    <mergeCell ref="H38:H40"/>
    <mergeCell ref="L38:L40"/>
    <mergeCell ref="M38:M40"/>
    <mergeCell ref="S26:S28"/>
    <mergeCell ref="T26:T28"/>
    <mergeCell ref="B29:B31"/>
    <mergeCell ref="C29:C31"/>
    <mergeCell ref="D29:D31"/>
    <mergeCell ref="E29:E31"/>
    <mergeCell ref="F29:F31"/>
    <mergeCell ref="G29:G31"/>
    <mergeCell ref="H29:H31"/>
    <mergeCell ref="L26:L28"/>
    <mergeCell ref="M26:M28"/>
    <mergeCell ref="N26:N28"/>
    <mergeCell ref="O26:O28"/>
    <mergeCell ref="P26:P28"/>
    <mergeCell ref="Q26:Q28"/>
    <mergeCell ref="R29:R31"/>
    <mergeCell ref="S29:S31"/>
    <mergeCell ref="T29:T31"/>
    <mergeCell ref="N29:N31"/>
    <mergeCell ref="O29:O31"/>
    <mergeCell ref="P29:P31"/>
    <mergeCell ref="Q29:Q31"/>
    <mergeCell ref="B26:B28"/>
    <mergeCell ref="L29:L31"/>
    <mergeCell ref="C26:C28"/>
    <mergeCell ref="D26:D28"/>
    <mergeCell ref="E26:E28"/>
    <mergeCell ref="F26:F28"/>
    <mergeCell ref="G26:G28"/>
    <mergeCell ref="H26:H28"/>
    <mergeCell ref="L23:L25"/>
    <mergeCell ref="M23:M25"/>
    <mergeCell ref="R23:R25"/>
    <mergeCell ref="R26:R28"/>
    <mergeCell ref="B14:B16"/>
    <mergeCell ref="C14:C16"/>
    <mergeCell ref="D14:D16"/>
    <mergeCell ref="E14:E16"/>
    <mergeCell ref="F14:F16"/>
    <mergeCell ref="G14:G16"/>
    <mergeCell ref="M14:M16"/>
    <mergeCell ref="P17:P19"/>
    <mergeCell ref="S23:S25"/>
    <mergeCell ref="N23:N25"/>
    <mergeCell ref="O23:O25"/>
    <mergeCell ref="P23:P25"/>
    <mergeCell ref="Q23:Q25"/>
    <mergeCell ref="B21:T21"/>
    <mergeCell ref="B23:B25"/>
    <mergeCell ref="C23:C25"/>
    <mergeCell ref="D23:D25"/>
    <mergeCell ref="E23:E25"/>
    <mergeCell ref="F23:F25"/>
    <mergeCell ref="G23:G25"/>
    <mergeCell ref="H23:H25"/>
    <mergeCell ref="Q17:Q19"/>
    <mergeCell ref="R17:R19"/>
    <mergeCell ref="S17:S19"/>
    <mergeCell ref="T17:T19"/>
    <mergeCell ref="B17:B19"/>
    <mergeCell ref="C17:C19"/>
    <mergeCell ref="D17:D19"/>
    <mergeCell ref="E17:E19"/>
    <mergeCell ref="F17:F19"/>
    <mergeCell ref="G17:G19"/>
    <mergeCell ref="M17:M19"/>
    <mergeCell ref="N17:N19"/>
    <mergeCell ref="O17:O19"/>
    <mergeCell ref="L17:L19"/>
    <mergeCell ref="O14:O16"/>
    <mergeCell ref="P14:P16"/>
    <mergeCell ref="Q14:Q16"/>
    <mergeCell ref="R14:R16"/>
    <mergeCell ref="S14:S16"/>
    <mergeCell ref="R11:R13"/>
    <mergeCell ref="S11:S13"/>
    <mergeCell ref="T11:T13"/>
    <mergeCell ref="L14:L16"/>
    <mergeCell ref="B6:T6"/>
    <mergeCell ref="B8:B10"/>
    <mergeCell ref="C8:C10"/>
    <mergeCell ref="D8:D10"/>
    <mergeCell ref="E8:E10"/>
    <mergeCell ref="F8:F10"/>
    <mergeCell ref="G8:G10"/>
    <mergeCell ref="M8:M10"/>
    <mergeCell ref="N8:N10"/>
    <mergeCell ref="O8:O10"/>
    <mergeCell ref="P8:P10"/>
    <mergeCell ref="Q8:Q10"/>
    <mergeCell ref="H8:H10"/>
    <mergeCell ref="L8:L10"/>
    <mergeCell ref="R8:R10"/>
    <mergeCell ref="S8:S10"/>
    <mergeCell ref="T8:T10"/>
    <mergeCell ref="R41:T43"/>
    <mergeCell ref="R44:T46"/>
    <mergeCell ref="R50:T52"/>
    <mergeCell ref="R53:T55"/>
    <mergeCell ref="R56:T58"/>
    <mergeCell ref="A41:A46"/>
    <mergeCell ref="A53:A58"/>
    <mergeCell ref="B11:B13"/>
    <mergeCell ref="C11:C13"/>
    <mergeCell ref="D11:D13"/>
    <mergeCell ref="E11:E13"/>
    <mergeCell ref="F11:F13"/>
    <mergeCell ref="G11:G13"/>
    <mergeCell ref="M11:M13"/>
    <mergeCell ref="N11:N13"/>
    <mergeCell ref="O11:O13"/>
    <mergeCell ref="P11:P13"/>
    <mergeCell ref="Q11:Q13"/>
    <mergeCell ref="L11:L13"/>
    <mergeCell ref="H11:H13"/>
    <mergeCell ref="H14:H16"/>
    <mergeCell ref="H17:H19"/>
    <mergeCell ref="T14:T16"/>
    <mergeCell ref="N14:N16"/>
  </mergeCells>
  <phoneticPr fontId="2"/>
  <pageMargins left="0.7" right="0.7" top="0.75" bottom="0.75" header="0.3" footer="0.3"/>
  <pageSetup paperSize="9" scale="40" fitToHeight="0" orientation="landscape" horizont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58"/>
  <sheetViews>
    <sheetView topLeftCell="B6" workbookViewId="0">
      <selection activeCell="W14" sqref="W14:W15"/>
    </sheetView>
  </sheetViews>
  <sheetFormatPr defaultRowHeight="18.75"/>
  <cols>
    <col min="2" max="2" width="3.75" customWidth="1"/>
    <col min="3" max="3" width="8.125" customWidth="1"/>
    <col min="4" max="4" width="3.375" customWidth="1"/>
    <col min="5" max="5" width="3" customWidth="1"/>
    <col min="6" max="6" width="2.5" customWidth="1"/>
    <col min="7" max="7" width="3.875" customWidth="1"/>
    <col min="8" max="8" width="2.5" customWidth="1"/>
    <col min="9" max="9" width="4" customWidth="1"/>
    <col min="10" max="10" width="2" customWidth="1"/>
    <col min="11" max="11" width="4" customWidth="1"/>
    <col min="12" max="12" width="2.25" customWidth="1"/>
    <col min="13" max="13" width="3.75" customWidth="1"/>
    <col min="14" max="14" width="3.625" customWidth="1"/>
    <col min="15" max="16" width="3.125" customWidth="1"/>
    <col min="17" max="17" width="8.125" customWidth="1"/>
    <col min="18" max="19" width="4.875" customWidth="1"/>
    <col min="20" max="20" width="5.375" customWidth="1"/>
    <col min="22" max="22" width="11.125" customWidth="1"/>
    <col min="23" max="26" width="5.875" customWidth="1"/>
    <col min="27" max="27" width="6" customWidth="1"/>
    <col min="28" max="32" width="5.875" customWidth="1"/>
    <col min="33" max="33" width="6.125" customWidth="1"/>
    <col min="36" max="36" width="3.75" customWidth="1"/>
    <col min="37" max="37" width="10.5" customWidth="1"/>
    <col min="38" max="38" width="3.375" customWidth="1"/>
    <col min="39" max="39" width="3.875" customWidth="1"/>
    <col min="40" max="40" width="2.5" customWidth="1"/>
    <col min="41" max="41" width="4" customWidth="1"/>
    <col min="42" max="42" width="2" customWidth="1"/>
    <col min="43" max="43" width="4" customWidth="1"/>
    <col min="44" max="44" width="2.25" customWidth="1"/>
    <col min="45" max="45" width="3.75" customWidth="1"/>
    <col min="46" max="46" width="3.625" customWidth="1"/>
    <col min="47" max="47" width="10.75" customWidth="1"/>
    <col min="48" max="49" width="4.875" customWidth="1"/>
    <col min="50" max="50" width="5.375" customWidth="1"/>
  </cols>
  <sheetData>
    <row r="1" spans="1:78" ht="24">
      <c r="A1" s="66" t="s">
        <v>84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78">
      <c r="A3" s="72" t="s">
        <v>80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78">
      <c r="A4" s="72" t="s">
        <v>83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4"/>
      <c r="AG4" s="4"/>
      <c r="AH4" s="3"/>
      <c r="AI4" s="3"/>
      <c r="AJ4" s="3"/>
      <c r="AK4" s="67"/>
      <c r="AL4" s="67"/>
      <c r="AM4" s="67"/>
      <c r="AN4" s="67"/>
      <c r="AO4" s="67"/>
      <c r="AP4" s="67"/>
      <c r="AQ4" s="67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6" spans="1:78">
      <c r="B6" s="131" t="s">
        <v>220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3"/>
      <c r="V6" s="157" t="s">
        <v>43</v>
      </c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J6" s="174" t="s">
        <v>47</v>
      </c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3"/>
    </row>
    <row r="7" spans="1:78">
      <c r="B7" s="21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2" t="s">
        <v>18</v>
      </c>
      <c r="J7" s="22" t="s">
        <v>19</v>
      </c>
      <c r="K7" s="22" t="s">
        <v>18</v>
      </c>
      <c r="L7" s="22"/>
      <c r="M7" s="22" t="s">
        <v>17</v>
      </c>
      <c r="N7" s="22" t="s">
        <v>14</v>
      </c>
      <c r="O7" s="22" t="s">
        <v>15</v>
      </c>
      <c r="P7" s="22" t="s">
        <v>16</v>
      </c>
      <c r="Q7" s="22" t="s">
        <v>13</v>
      </c>
      <c r="R7" s="22" t="s">
        <v>20</v>
      </c>
      <c r="S7" s="22" t="s">
        <v>21</v>
      </c>
      <c r="T7" s="22" t="s">
        <v>22</v>
      </c>
      <c r="V7" s="22" t="s">
        <v>13</v>
      </c>
      <c r="W7" s="22" t="s">
        <v>30</v>
      </c>
      <c r="X7" s="22" t="s">
        <v>31</v>
      </c>
      <c r="Y7" s="21" t="s">
        <v>32</v>
      </c>
      <c r="Z7" s="21" t="s">
        <v>33</v>
      </c>
      <c r="AA7" s="22" t="s">
        <v>34</v>
      </c>
      <c r="AB7" s="21" t="s">
        <v>35</v>
      </c>
      <c r="AC7" s="21" t="s">
        <v>36</v>
      </c>
      <c r="AD7" s="21" t="s">
        <v>37</v>
      </c>
      <c r="AE7" s="21" t="s">
        <v>38</v>
      </c>
      <c r="AF7" s="21" t="s">
        <v>183</v>
      </c>
      <c r="AG7" s="22" t="s">
        <v>39</v>
      </c>
      <c r="AJ7" s="21" t="s">
        <v>12</v>
      </c>
      <c r="AK7" s="22" t="s">
        <v>13</v>
      </c>
      <c r="AL7" s="22" t="s">
        <v>14</v>
      </c>
      <c r="AM7" s="22" t="s">
        <v>17</v>
      </c>
      <c r="AN7" s="22"/>
      <c r="AO7" s="22" t="s">
        <v>18</v>
      </c>
      <c r="AP7" s="22" t="s">
        <v>19</v>
      </c>
      <c r="AQ7" s="22" t="s">
        <v>18</v>
      </c>
      <c r="AR7" s="22"/>
      <c r="AS7" s="22" t="s">
        <v>17</v>
      </c>
      <c r="AT7" s="22" t="s">
        <v>14</v>
      </c>
      <c r="AU7" s="22" t="s">
        <v>13</v>
      </c>
      <c r="AV7" s="22" t="s">
        <v>20</v>
      </c>
      <c r="AW7" s="22" t="s">
        <v>21</v>
      </c>
      <c r="AX7" s="22" t="s">
        <v>22</v>
      </c>
    </row>
    <row r="8" spans="1:78" ht="18.75" customHeight="1">
      <c r="B8" s="121" t="s">
        <v>23</v>
      </c>
      <c r="C8" s="122" t="str">
        <f>'決定方法（14チームリンクリーグ４トーナメント）'!$E$45</f>
        <v>菊池jr</v>
      </c>
      <c r="D8" s="123"/>
      <c r="E8" s="123"/>
      <c r="F8" s="123"/>
      <c r="G8" s="123"/>
      <c r="H8" s="125" t="s">
        <v>10</v>
      </c>
      <c r="I8" s="23"/>
      <c r="J8" s="19" t="s">
        <v>24</v>
      </c>
      <c r="K8" s="24"/>
      <c r="L8" s="125" t="s">
        <v>11</v>
      </c>
      <c r="M8" s="134"/>
      <c r="N8" s="135"/>
      <c r="O8" s="123"/>
      <c r="P8" s="123"/>
      <c r="Q8" s="122" t="str">
        <f>'決定方法（14チームリンクリーグ４トーナメント）'!$S$45</f>
        <v>EZU 
Schmetter</v>
      </c>
      <c r="R8" s="144" t="s">
        <v>224</v>
      </c>
      <c r="S8" s="138" t="s">
        <v>225</v>
      </c>
      <c r="T8" s="128" t="s">
        <v>226</v>
      </c>
      <c r="V8" s="160" t="str">
        <f t="shared" ref="V8" si="0">$C$8</f>
        <v>菊池jr</v>
      </c>
      <c r="W8" s="161">
        <f>'14チーム大会結果詳細１'!W8</f>
        <v>0</v>
      </c>
      <c r="X8" s="161">
        <f>'14チーム大会結果詳細１'!X8</f>
        <v>0</v>
      </c>
      <c r="Y8" s="161">
        <f>'14チーム大会結果詳細１'!Y8</f>
        <v>0</v>
      </c>
      <c r="Z8" s="161">
        <f>'14チーム大会結果詳細１'!Z8</f>
        <v>0</v>
      </c>
      <c r="AA8" s="161">
        <f>'14チーム大会結果詳細１'!AA8</f>
        <v>0</v>
      </c>
      <c r="AB8" s="161" t="e">
        <f>'14チーム大会結果詳細１'!AB8</f>
        <v>#DIV/0!</v>
      </c>
      <c r="AC8" s="161">
        <f>'14チーム大会結果詳細１'!AC8</f>
        <v>0</v>
      </c>
      <c r="AD8" s="161">
        <f>'14チーム大会結果詳細１'!AD8</f>
        <v>0</v>
      </c>
      <c r="AE8" s="161">
        <f>'14チーム大会結果詳細１'!AE8</f>
        <v>0</v>
      </c>
      <c r="AF8" s="161" t="e">
        <f>'14チーム大会結果詳細１'!AF8</f>
        <v>#DIV/0!</v>
      </c>
      <c r="AG8" s="161">
        <f>'14チーム大会結果詳細１'!AG8</f>
        <v>0</v>
      </c>
      <c r="AJ8" s="147" t="s">
        <v>48</v>
      </c>
      <c r="AK8" s="175"/>
      <c r="AL8" s="176"/>
      <c r="AM8" s="176"/>
      <c r="AN8" s="125" t="s">
        <v>10</v>
      </c>
      <c r="AO8" s="23"/>
      <c r="AP8" s="19" t="s">
        <v>24</v>
      </c>
      <c r="AQ8" s="24"/>
      <c r="AR8" s="125" t="s">
        <v>11</v>
      </c>
      <c r="AS8" s="78"/>
      <c r="AT8" s="177"/>
      <c r="AU8" s="180"/>
      <c r="AV8" s="144"/>
      <c r="AW8" s="151"/>
      <c r="AX8" s="181"/>
    </row>
    <row r="9" spans="1:78" ht="18.75" customHeight="1">
      <c r="B9" s="121"/>
      <c r="C9" s="122"/>
      <c r="D9" s="123"/>
      <c r="E9" s="123"/>
      <c r="F9" s="123"/>
      <c r="G9" s="123"/>
      <c r="H9" s="126"/>
      <c r="I9" s="23"/>
      <c r="J9" s="19" t="s">
        <v>24</v>
      </c>
      <c r="K9" s="24"/>
      <c r="L9" s="126"/>
      <c r="M9" s="134"/>
      <c r="N9" s="136"/>
      <c r="O9" s="123"/>
      <c r="P9" s="123"/>
      <c r="Q9" s="122"/>
      <c r="R9" s="145"/>
      <c r="S9" s="139"/>
      <c r="T9" s="129"/>
      <c r="V9" s="160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J9" s="121"/>
      <c r="AK9" s="175"/>
      <c r="AL9" s="176"/>
      <c r="AM9" s="176"/>
      <c r="AN9" s="126"/>
      <c r="AO9" s="23"/>
      <c r="AP9" s="19" t="s">
        <v>24</v>
      </c>
      <c r="AQ9" s="24"/>
      <c r="AR9" s="126"/>
      <c r="AS9" s="78"/>
      <c r="AT9" s="178"/>
      <c r="AU9" s="180"/>
      <c r="AV9" s="145"/>
      <c r="AW9" s="152"/>
      <c r="AX9" s="182"/>
    </row>
    <row r="10" spans="1:78" ht="18.75" customHeight="1">
      <c r="B10" s="121"/>
      <c r="C10" s="122"/>
      <c r="D10" s="123"/>
      <c r="E10" s="123"/>
      <c r="F10" s="123"/>
      <c r="G10" s="123"/>
      <c r="H10" s="127"/>
      <c r="I10" s="23"/>
      <c r="J10" s="25" t="s">
        <v>24</v>
      </c>
      <c r="K10" s="24"/>
      <c r="L10" s="127"/>
      <c r="M10" s="134"/>
      <c r="N10" s="137"/>
      <c r="O10" s="123"/>
      <c r="P10" s="123"/>
      <c r="Q10" s="122"/>
      <c r="R10" s="146"/>
      <c r="S10" s="140"/>
      <c r="T10" s="130"/>
      <c r="V10" s="160" t="str">
        <f t="shared" ref="V10" si="1">$Q$8</f>
        <v>EZU 
Schmetter</v>
      </c>
      <c r="W10" s="161">
        <f>'14チーム大会結果詳細１'!W10</f>
        <v>0</v>
      </c>
      <c r="X10" s="161">
        <f>'14チーム大会結果詳細１'!X10</f>
        <v>0</v>
      </c>
      <c r="Y10" s="161">
        <f>'14チーム大会結果詳細１'!Y10</f>
        <v>0</v>
      </c>
      <c r="Z10" s="161">
        <f>'14チーム大会結果詳細１'!Z10</f>
        <v>0</v>
      </c>
      <c r="AA10" s="161">
        <f>'14チーム大会結果詳細１'!AA10</f>
        <v>0</v>
      </c>
      <c r="AB10" s="161" t="e">
        <f>'14チーム大会結果詳細１'!AB10</f>
        <v>#DIV/0!</v>
      </c>
      <c r="AC10" s="161">
        <f>'14チーム大会結果詳細１'!AC10</f>
        <v>0</v>
      </c>
      <c r="AD10" s="161">
        <f>'14チーム大会結果詳細１'!AD10</f>
        <v>0</v>
      </c>
      <c r="AE10" s="161">
        <f>'14チーム大会結果詳細１'!AE10</f>
        <v>0</v>
      </c>
      <c r="AF10" s="161" t="e">
        <f>'14チーム大会結果詳細１'!AF10</f>
        <v>#DIV/0!</v>
      </c>
      <c r="AG10" s="161">
        <f>'14チーム大会結果詳細１'!AG10</f>
        <v>0</v>
      </c>
      <c r="AJ10" s="121"/>
      <c r="AK10" s="175"/>
      <c r="AL10" s="176"/>
      <c r="AM10" s="176"/>
      <c r="AN10" s="127"/>
      <c r="AO10" s="23"/>
      <c r="AP10" s="25" t="s">
        <v>24</v>
      </c>
      <c r="AQ10" s="24"/>
      <c r="AR10" s="127"/>
      <c r="AS10" s="78"/>
      <c r="AT10" s="179"/>
      <c r="AU10" s="180"/>
      <c r="AV10" s="146"/>
      <c r="AW10" s="153"/>
      <c r="AX10" s="183"/>
    </row>
    <row r="11" spans="1:78" ht="18.75" customHeight="1">
      <c r="B11" s="121" t="s">
        <v>25</v>
      </c>
      <c r="C11" s="122" t="str">
        <f>'決定方法（14チームリンクリーグ４トーナメント）'!$S$58</f>
        <v>山鹿jr.</v>
      </c>
      <c r="D11" s="123"/>
      <c r="E11" s="123"/>
      <c r="F11" s="123"/>
      <c r="G11" s="123"/>
      <c r="H11" s="125" t="s">
        <v>10</v>
      </c>
      <c r="I11" s="23"/>
      <c r="J11" s="19" t="s">
        <v>24</v>
      </c>
      <c r="K11" s="24"/>
      <c r="L11" s="125" t="s">
        <v>11</v>
      </c>
      <c r="M11" s="124"/>
      <c r="N11" s="124"/>
      <c r="O11" s="123"/>
      <c r="P11" s="123"/>
      <c r="Q11" s="122" t="str">
        <f>'決定方法（14チームリンクリーグ４トーナメント）'!$E$58</f>
        <v>玉名jr.</v>
      </c>
      <c r="R11" s="144" t="s">
        <v>227</v>
      </c>
      <c r="S11" s="144" t="s">
        <v>213</v>
      </c>
      <c r="T11" s="128" t="s">
        <v>228</v>
      </c>
      <c r="V11" s="160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J11" s="147" t="s">
        <v>8</v>
      </c>
      <c r="AK11" s="180"/>
      <c r="AL11" s="184"/>
      <c r="AM11" s="184"/>
      <c r="AN11" s="125" t="s">
        <v>10</v>
      </c>
      <c r="AO11" s="23"/>
      <c r="AP11" s="19" t="s">
        <v>24</v>
      </c>
      <c r="AQ11" s="24"/>
      <c r="AR11" s="125" t="s">
        <v>11</v>
      </c>
      <c r="AS11" s="185"/>
      <c r="AT11" s="185"/>
      <c r="AU11" s="175"/>
      <c r="AV11" s="144"/>
      <c r="AW11" s="144"/>
      <c r="AX11" s="181"/>
    </row>
    <row r="12" spans="1:78" ht="18.75" customHeight="1">
      <c r="B12" s="121"/>
      <c r="C12" s="122"/>
      <c r="D12" s="123"/>
      <c r="E12" s="123"/>
      <c r="F12" s="123"/>
      <c r="G12" s="123"/>
      <c r="H12" s="126"/>
      <c r="I12" s="23"/>
      <c r="J12" s="19" t="s">
        <v>24</v>
      </c>
      <c r="K12" s="24"/>
      <c r="L12" s="126"/>
      <c r="M12" s="124"/>
      <c r="N12" s="124"/>
      <c r="O12" s="123"/>
      <c r="P12" s="123"/>
      <c r="Q12" s="122"/>
      <c r="R12" s="145"/>
      <c r="S12" s="145"/>
      <c r="T12" s="129"/>
      <c r="V12" s="160" t="str">
        <f t="shared" ref="V12" si="2">$C$11</f>
        <v>山鹿jr.</v>
      </c>
      <c r="W12" s="161">
        <f>'14チーム大会結果詳細１'!W12</f>
        <v>0</v>
      </c>
      <c r="X12" s="161">
        <f>'14チーム大会結果詳細１'!X12</f>
        <v>0</v>
      </c>
      <c r="Y12" s="161">
        <f>'14チーム大会結果詳細１'!Y12</f>
        <v>0</v>
      </c>
      <c r="Z12" s="161">
        <f>'14チーム大会結果詳細１'!Z12</f>
        <v>0</v>
      </c>
      <c r="AA12" s="161">
        <f>'14チーム大会結果詳細１'!AA12</f>
        <v>0</v>
      </c>
      <c r="AB12" s="161" t="e">
        <f>'14チーム大会結果詳細１'!AB12</f>
        <v>#DIV/0!</v>
      </c>
      <c r="AC12" s="161">
        <f>'14チーム大会結果詳細１'!AC12</f>
        <v>0</v>
      </c>
      <c r="AD12" s="161">
        <f>'14チーム大会結果詳細１'!AD12</f>
        <v>0</v>
      </c>
      <c r="AE12" s="161">
        <f>'14チーム大会結果詳細１'!AE12</f>
        <v>0</v>
      </c>
      <c r="AF12" s="161" t="e">
        <f>'14チーム大会結果詳細１'!AF12</f>
        <v>#DIV/0!</v>
      </c>
      <c r="AG12" s="161">
        <f>'14チーム大会結果詳細１'!AG12</f>
        <v>0</v>
      </c>
      <c r="AJ12" s="121"/>
      <c r="AK12" s="180"/>
      <c r="AL12" s="184"/>
      <c r="AM12" s="184"/>
      <c r="AN12" s="126"/>
      <c r="AO12" s="23"/>
      <c r="AP12" s="19" t="s">
        <v>24</v>
      </c>
      <c r="AQ12" s="24"/>
      <c r="AR12" s="126"/>
      <c r="AS12" s="185"/>
      <c r="AT12" s="185"/>
      <c r="AU12" s="175"/>
      <c r="AV12" s="145"/>
      <c r="AW12" s="145"/>
      <c r="AX12" s="182"/>
    </row>
    <row r="13" spans="1:78" ht="18.75" customHeight="1">
      <c r="B13" s="121"/>
      <c r="C13" s="122"/>
      <c r="D13" s="123"/>
      <c r="E13" s="123"/>
      <c r="F13" s="123"/>
      <c r="G13" s="123"/>
      <c r="H13" s="127"/>
      <c r="I13" s="23"/>
      <c r="J13" s="25" t="s">
        <v>24</v>
      </c>
      <c r="K13" s="24"/>
      <c r="L13" s="127"/>
      <c r="M13" s="124"/>
      <c r="N13" s="124"/>
      <c r="O13" s="123"/>
      <c r="P13" s="123"/>
      <c r="Q13" s="122"/>
      <c r="R13" s="146"/>
      <c r="S13" s="146"/>
      <c r="T13" s="130"/>
      <c r="V13" s="160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J13" s="121"/>
      <c r="AK13" s="180"/>
      <c r="AL13" s="184"/>
      <c r="AM13" s="184"/>
      <c r="AN13" s="127"/>
      <c r="AO13" s="23"/>
      <c r="AP13" s="25" t="s">
        <v>24</v>
      </c>
      <c r="AQ13" s="24"/>
      <c r="AR13" s="127"/>
      <c r="AS13" s="185"/>
      <c r="AT13" s="185"/>
      <c r="AU13" s="175"/>
      <c r="AV13" s="146"/>
      <c r="AW13" s="146"/>
      <c r="AX13" s="183"/>
    </row>
    <row r="14" spans="1:78" ht="18.75" customHeight="1">
      <c r="B14" s="121" t="s">
        <v>242</v>
      </c>
      <c r="C14" s="122" t="str">
        <f>'14チーム大会結果詳細１'!C17</f>
        <v>EZU 
Schmetter</v>
      </c>
      <c r="D14" s="123">
        <f>'14チーム大会結果詳細１'!D17</f>
        <v>0</v>
      </c>
      <c r="E14" s="123">
        <f>'14チーム大会結果詳細１'!E17</f>
        <v>0</v>
      </c>
      <c r="F14" s="123">
        <f>'14チーム大会結果詳細１'!F17</f>
        <v>0</v>
      </c>
      <c r="G14" s="123">
        <f>'14チーム大会結果詳細１'!G17</f>
        <v>0</v>
      </c>
      <c r="H14" s="125" t="str">
        <f>'14チーム大会結果詳細１'!H17</f>
        <v>（</v>
      </c>
      <c r="I14" s="23">
        <f>'14チーム大会結果詳細１'!I17</f>
        <v>0</v>
      </c>
      <c r="J14" s="19" t="str">
        <f>'14チーム大会結果詳細１'!J17</f>
        <v>-</v>
      </c>
      <c r="K14" s="24">
        <f>'14チーム大会結果詳細１'!K17</f>
        <v>0</v>
      </c>
      <c r="L14" s="125" t="str">
        <f>'14チーム大会結果詳細１'!L17</f>
        <v>）</v>
      </c>
      <c r="M14" s="124">
        <f>'14チーム大会結果詳細１'!M17</f>
        <v>0</v>
      </c>
      <c r="N14" s="124">
        <f>'14チーム大会結果詳細１'!N17</f>
        <v>0</v>
      </c>
      <c r="O14" s="123">
        <f>'14チーム大会結果詳細１'!O17</f>
        <v>0</v>
      </c>
      <c r="P14" s="123">
        <f>'14チーム大会結果詳細１'!P17</f>
        <v>0</v>
      </c>
      <c r="Q14" s="122" t="str">
        <f>'14チーム大会結果詳細１'!Q17</f>
        <v>山鹿jr.</v>
      </c>
      <c r="R14" s="138" t="str">
        <f>'14チーム大会結果詳細１'!R17</f>
        <v>玉名</v>
      </c>
      <c r="S14" s="141" t="str">
        <f>'14チーム大会結果詳細１'!S17</f>
        <v>菊池</v>
      </c>
      <c r="T14" s="128" t="str">
        <f>'14チーム大会結果詳細１'!T17</f>
        <v>玉名
菊池</v>
      </c>
      <c r="U14" s="56"/>
      <c r="V14" s="160" t="str">
        <f t="shared" ref="V14" si="3">$Q$11</f>
        <v>玉名jr.</v>
      </c>
      <c r="W14" s="161">
        <f>'14チーム大会結果詳細１'!W14</f>
        <v>0</v>
      </c>
      <c r="X14" s="161">
        <f>'14チーム大会結果詳細１'!X14</f>
        <v>0</v>
      </c>
      <c r="Y14" s="161">
        <f>'14チーム大会結果詳細１'!Y14</f>
        <v>0</v>
      </c>
      <c r="Z14" s="161">
        <f>'14チーム大会結果詳細１'!Z14</f>
        <v>0</v>
      </c>
      <c r="AA14" s="161">
        <f>'14チーム大会結果詳細１'!AA14</f>
        <v>0</v>
      </c>
      <c r="AB14" s="161" t="e">
        <f>'14チーム大会結果詳細１'!AB14</f>
        <v>#DIV/0!</v>
      </c>
      <c r="AC14" s="161">
        <f>'14チーム大会結果詳細１'!AC14</f>
        <v>0</v>
      </c>
      <c r="AD14" s="161">
        <f>'14チーム大会結果詳細１'!AD14</f>
        <v>0</v>
      </c>
      <c r="AE14" s="161">
        <f>'14チーム大会結果詳細１'!AE14</f>
        <v>0</v>
      </c>
      <c r="AF14" s="161" t="e">
        <f>'14チーム大会結果詳細１'!AF14</f>
        <v>#DIV/0!</v>
      </c>
      <c r="AG14" s="161">
        <f>'14チーム大会結果詳細１'!AG14</f>
        <v>0</v>
      </c>
    </row>
    <row r="15" spans="1:78" ht="18.75" customHeight="1">
      <c r="B15" s="121"/>
      <c r="C15" s="122"/>
      <c r="D15" s="123"/>
      <c r="E15" s="123"/>
      <c r="F15" s="123"/>
      <c r="G15" s="123"/>
      <c r="H15" s="126"/>
      <c r="I15" s="23">
        <f>'14チーム大会結果詳細１'!I18</f>
        <v>0</v>
      </c>
      <c r="J15" s="19" t="str">
        <f>'14チーム大会結果詳細１'!J18</f>
        <v>-</v>
      </c>
      <c r="K15" s="24">
        <f>'14チーム大会結果詳細１'!K18</f>
        <v>0</v>
      </c>
      <c r="L15" s="126"/>
      <c r="M15" s="124"/>
      <c r="N15" s="124"/>
      <c r="O15" s="123"/>
      <c r="P15" s="123"/>
      <c r="Q15" s="122"/>
      <c r="R15" s="139"/>
      <c r="S15" s="142"/>
      <c r="T15" s="129"/>
      <c r="U15" s="56"/>
      <c r="V15" s="160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J15" s="21" t="s">
        <v>12</v>
      </c>
      <c r="AK15" s="22" t="s">
        <v>13</v>
      </c>
      <c r="AL15" s="22" t="s">
        <v>14</v>
      </c>
      <c r="AM15" s="22" t="s">
        <v>17</v>
      </c>
      <c r="AN15" s="22"/>
      <c r="AO15" s="22" t="s">
        <v>18</v>
      </c>
      <c r="AP15" s="22" t="s">
        <v>19</v>
      </c>
      <c r="AQ15" s="22" t="s">
        <v>18</v>
      </c>
      <c r="AR15" s="22"/>
      <c r="AS15" s="22" t="s">
        <v>17</v>
      </c>
      <c r="AT15" s="22" t="s">
        <v>14</v>
      </c>
      <c r="AU15" s="22" t="s">
        <v>13</v>
      </c>
      <c r="AV15" s="22" t="s">
        <v>20</v>
      </c>
      <c r="AW15" s="22" t="s">
        <v>21</v>
      </c>
      <c r="AX15" s="22" t="s">
        <v>22</v>
      </c>
    </row>
    <row r="16" spans="1:78" ht="18.75" customHeight="1">
      <c r="B16" s="121"/>
      <c r="C16" s="122"/>
      <c r="D16" s="123"/>
      <c r="E16" s="123"/>
      <c r="F16" s="123"/>
      <c r="G16" s="123"/>
      <c r="H16" s="127"/>
      <c r="I16" s="23">
        <f>'14チーム大会結果詳細１'!I19</f>
        <v>0</v>
      </c>
      <c r="J16" s="19" t="str">
        <f>'14チーム大会結果詳細１'!J19</f>
        <v>-</v>
      </c>
      <c r="K16" s="24">
        <f>'14チーム大会結果詳細１'!K19</f>
        <v>0</v>
      </c>
      <c r="L16" s="127"/>
      <c r="M16" s="124"/>
      <c r="N16" s="124"/>
      <c r="O16" s="123"/>
      <c r="P16" s="123"/>
      <c r="Q16" s="122"/>
      <c r="R16" s="140"/>
      <c r="S16" s="143"/>
      <c r="T16" s="130"/>
      <c r="U16" s="56"/>
      <c r="V16" s="64" t="s">
        <v>44</v>
      </c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J16" s="147" t="s">
        <v>49</v>
      </c>
      <c r="AK16" s="175"/>
      <c r="AL16" s="176"/>
      <c r="AM16" s="176"/>
      <c r="AN16" s="125" t="s">
        <v>10</v>
      </c>
      <c r="AO16" s="23"/>
      <c r="AP16" s="19" t="s">
        <v>24</v>
      </c>
      <c r="AQ16" s="24"/>
      <c r="AR16" s="125" t="s">
        <v>11</v>
      </c>
      <c r="AS16" s="78"/>
      <c r="AT16" s="177"/>
      <c r="AU16" s="180"/>
      <c r="AV16" s="144"/>
      <c r="AW16" s="151"/>
      <c r="AX16" s="181"/>
    </row>
    <row r="17" spans="2:50" ht="18.75" customHeight="1">
      <c r="B17" s="121" t="s">
        <v>243</v>
      </c>
      <c r="C17" s="122" t="str">
        <f>'14チーム大会結果詳細１'!C14</f>
        <v>玉名jr.</v>
      </c>
      <c r="D17" s="123">
        <f>'14チーム大会結果詳細１'!D14</f>
        <v>0</v>
      </c>
      <c r="E17" s="123">
        <f>'14チーム大会結果詳細１'!E14</f>
        <v>0</v>
      </c>
      <c r="F17" s="123">
        <f>'14チーム大会結果詳細１'!F14</f>
        <v>0</v>
      </c>
      <c r="G17" s="123">
        <f>'14チーム大会結果詳細１'!G14</f>
        <v>0</v>
      </c>
      <c r="H17" s="125" t="str">
        <f>'14チーム大会結果詳細１'!H14</f>
        <v>（</v>
      </c>
      <c r="I17" s="23">
        <f>'14チーム大会結果詳細１'!I14</f>
        <v>0</v>
      </c>
      <c r="J17" s="19" t="str">
        <f>'14チーム大会結果詳細１'!J14</f>
        <v>-</v>
      </c>
      <c r="K17" s="24">
        <f>'14チーム大会結果詳細１'!K14</f>
        <v>0</v>
      </c>
      <c r="L17" s="125" t="str">
        <f>'14チーム大会結果詳細１'!L14</f>
        <v>）</v>
      </c>
      <c r="M17" s="134">
        <f>'14チーム大会結果詳細１'!M14</f>
        <v>0</v>
      </c>
      <c r="N17" s="134">
        <f>'14チーム大会結果詳細１'!N14</f>
        <v>0</v>
      </c>
      <c r="O17" s="123">
        <f>'14チーム大会結果詳細１'!O14</f>
        <v>0</v>
      </c>
      <c r="P17" s="123">
        <f>'14チーム大会結果詳細１'!P14</f>
        <v>0</v>
      </c>
      <c r="Q17" s="122" t="str">
        <f>'14チーム大会結果詳細１'!Q14</f>
        <v>菊池jr</v>
      </c>
      <c r="R17" s="144" t="str">
        <f>'14チーム大会結果詳細１'!R14</f>
        <v>EZU</v>
      </c>
      <c r="S17" s="144" t="str">
        <f>'14チーム大会結果詳細１'!S14</f>
        <v>山鹿</v>
      </c>
      <c r="T17" s="128" t="str">
        <f>'14チーム大会結果詳細１'!T14</f>
        <v>EZU
山鹿</v>
      </c>
      <c r="V17" s="78"/>
      <c r="W17" s="78"/>
      <c r="X17" s="78"/>
      <c r="Y17" s="163" t="s">
        <v>10</v>
      </c>
      <c r="Z17" s="163"/>
      <c r="AA17" s="164" t="s">
        <v>40</v>
      </c>
      <c r="AB17" s="164"/>
      <c r="AC17" s="163" t="s">
        <v>11</v>
      </c>
      <c r="AD17" s="163"/>
      <c r="AE17" s="78"/>
      <c r="AF17" s="78"/>
      <c r="AG17" s="78"/>
      <c r="AJ17" s="121"/>
      <c r="AK17" s="175"/>
      <c r="AL17" s="176"/>
      <c r="AM17" s="176"/>
      <c r="AN17" s="126"/>
      <c r="AO17" s="23"/>
      <c r="AP17" s="19" t="s">
        <v>24</v>
      </c>
      <c r="AQ17" s="24"/>
      <c r="AR17" s="126"/>
      <c r="AS17" s="78"/>
      <c r="AT17" s="178"/>
      <c r="AU17" s="180"/>
      <c r="AV17" s="145"/>
      <c r="AW17" s="152"/>
      <c r="AX17" s="182"/>
    </row>
    <row r="18" spans="2:50" ht="19.5" customHeight="1">
      <c r="B18" s="121"/>
      <c r="C18" s="122"/>
      <c r="D18" s="123"/>
      <c r="E18" s="123"/>
      <c r="F18" s="123"/>
      <c r="G18" s="123"/>
      <c r="H18" s="126"/>
      <c r="I18" s="23">
        <f>'14チーム大会結果詳細１'!I15</f>
        <v>0</v>
      </c>
      <c r="J18" s="19" t="str">
        <f>'14チーム大会結果詳細１'!J15</f>
        <v>-</v>
      </c>
      <c r="K18" s="24">
        <f>'14チーム大会結果詳細１'!K15</f>
        <v>0</v>
      </c>
      <c r="L18" s="126"/>
      <c r="M18" s="134"/>
      <c r="N18" s="134"/>
      <c r="O18" s="123"/>
      <c r="P18" s="123"/>
      <c r="Q18" s="122"/>
      <c r="R18" s="145"/>
      <c r="S18" s="145"/>
      <c r="T18" s="129"/>
      <c r="V18" s="78"/>
      <c r="W18" s="78"/>
      <c r="X18" s="78"/>
      <c r="Y18" s="163"/>
      <c r="Z18" s="163"/>
      <c r="AA18" s="164"/>
      <c r="AB18" s="164"/>
      <c r="AC18" s="163"/>
      <c r="AD18" s="163"/>
      <c r="AE18" s="78"/>
      <c r="AF18" s="78"/>
      <c r="AG18" s="78"/>
      <c r="AJ18" s="121"/>
      <c r="AK18" s="175"/>
      <c r="AL18" s="176"/>
      <c r="AM18" s="176"/>
      <c r="AN18" s="127"/>
      <c r="AO18" s="23"/>
      <c r="AP18" s="25" t="s">
        <v>24</v>
      </c>
      <c r="AQ18" s="24"/>
      <c r="AR18" s="127"/>
      <c r="AS18" s="78"/>
      <c r="AT18" s="179"/>
      <c r="AU18" s="180"/>
      <c r="AV18" s="146"/>
      <c r="AW18" s="153"/>
      <c r="AX18" s="183"/>
    </row>
    <row r="19" spans="2:50" ht="18.75" customHeight="1">
      <c r="B19" s="121"/>
      <c r="C19" s="122"/>
      <c r="D19" s="123"/>
      <c r="E19" s="123"/>
      <c r="F19" s="123"/>
      <c r="G19" s="123"/>
      <c r="H19" s="127"/>
      <c r="I19" s="23">
        <f>'14チーム大会結果詳細１'!I16</f>
        <v>0</v>
      </c>
      <c r="J19" s="25" t="str">
        <f>'14チーム大会結果詳細１'!J16</f>
        <v>-</v>
      </c>
      <c r="K19" s="24">
        <f>'14チーム大会結果詳細１'!K16</f>
        <v>0</v>
      </c>
      <c r="L19" s="127"/>
      <c r="M19" s="134"/>
      <c r="N19" s="134"/>
      <c r="O19" s="123"/>
      <c r="P19" s="123"/>
      <c r="Q19" s="122"/>
      <c r="R19" s="146"/>
      <c r="S19" s="146"/>
      <c r="T19" s="130"/>
      <c r="V19" s="78"/>
      <c r="W19" s="78"/>
      <c r="X19" s="78"/>
      <c r="Y19" s="163"/>
      <c r="Z19" s="163"/>
      <c r="AA19" s="164"/>
      <c r="AB19" s="164"/>
      <c r="AC19" s="163"/>
      <c r="AD19" s="163"/>
      <c r="AE19" s="78"/>
      <c r="AF19" s="78"/>
      <c r="AG19" s="78"/>
      <c r="AJ19" s="147" t="s">
        <v>50</v>
      </c>
      <c r="AK19" s="180"/>
      <c r="AL19" s="184"/>
      <c r="AM19" s="184"/>
      <c r="AN19" s="125" t="s">
        <v>10</v>
      </c>
      <c r="AO19" s="23"/>
      <c r="AP19" s="19" t="s">
        <v>24</v>
      </c>
      <c r="AQ19" s="24"/>
      <c r="AR19" s="125" t="s">
        <v>11</v>
      </c>
      <c r="AS19" s="185"/>
      <c r="AT19" s="185"/>
      <c r="AU19" s="175"/>
      <c r="AV19" s="144"/>
      <c r="AW19" s="144"/>
      <c r="AX19" s="181"/>
    </row>
    <row r="20" spans="2:50">
      <c r="AJ20" s="121"/>
      <c r="AK20" s="180"/>
      <c r="AL20" s="184"/>
      <c r="AM20" s="184"/>
      <c r="AN20" s="126"/>
      <c r="AO20" s="23"/>
      <c r="AP20" s="19" t="s">
        <v>24</v>
      </c>
      <c r="AQ20" s="24"/>
      <c r="AR20" s="126"/>
      <c r="AS20" s="185"/>
      <c r="AT20" s="185"/>
      <c r="AU20" s="175"/>
      <c r="AV20" s="145"/>
      <c r="AW20" s="145"/>
      <c r="AX20" s="182"/>
    </row>
    <row r="21" spans="2:50">
      <c r="B21" s="131" t="s">
        <v>221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3"/>
      <c r="V21" s="157" t="s">
        <v>41</v>
      </c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J21" s="121"/>
      <c r="AK21" s="180"/>
      <c r="AL21" s="184"/>
      <c r="AM21" s="184"/>
      <c r="AN21" s="127"/>
      <c r="AO21" s="23"/>
      <c r="AP21" s="25" t="s">
        <v>24</v>
      </c>
      <c r="AQ21" s="24"/>
      <c r="AR21" s="127"/>
      <c r="AS21" s="185"/>
      <c r="AT21" s="185"/>
      <c r="AU21" s="175"/>
      <c r="AV21" s="146"/>
      <c r="AW21" s="146"/>
      <c r="AX21" s="183"/>
    </row>
    <row r="22" spans="2:50">
      <c r="B22" s="21" t="s">
        <v>12</v>
      </c>
      <c r="C22" s="22" t="s">
        <v>13</v>
      </c>
      <c r="D22" s="22" t="s">
        <v>14</v>
      </c>
      <c r="E22" s="22" t="s">
        <v>15</v>
      </c>
      <c r="F22" s="22" t="s">
        <v>16</v>
      </c>
      <c r="G22" s="22" t="s">
        <v>17</v>
      </c>
      <c r="H22" s="22"/>
      <c r="I22" s="22" t="s">
        <v>18</v>
      </c>
      <c r="J22" s="22" t="s">
        <v>19</v>
      </c>
      <c r="K22" s="22" t="s">
        <v>18</v>
      </c>
      <c r="L22" s="22"/>
      <c r="M22" s="22" t="s">
        <v>17</v>
      </c>
      <c r="N22" s="22" t="s">
        <v>14</v>
      </c>
      <c r="O22" s="22" t="s">
        <v>15</v>
      </c>
      <c r="P22" s="22" t="s">
        <v>16</v>
      </c>
      <c r="Q22" s="22" t="s">
        <v>13</v>
      </c>
      <c r="R22" s="22" t="s">
        <v>20</v>
      </c>
      <c r="S22" s="22" t="s">
        <v>21</v>
      </c>
      <c r="T22" s="22" t="s">
        <v>22</v>
      </c>
      <c r="V22" s="22" t="s">
        <v>13</v>
      </c>
      <c r="W22" s="22" t="s">
        <v>30</v>
      </c>
      <c r="X22" s="22" t="s">
        <v>31</v>
      </c>
      <c r="Y22" s="21" t="s">
        <v>32</v>
      </c>
      <c r="Z22" s="21" t="s">
        <v>33</v>
      </c>
      <c r="AA22" s="22" t="s">
        <v>34</v>
      </c>
      <c r="AB22" s="21" t="s">
        <v>35</v>
      </c>
      <c r="AC22" s="21" t="s">
        <v>36</v>
      </c>
      <c r="AD22" s="21" t="s">
        <v>37</v>
      </c>
      <c r="AE22" s="21" t="s">
        <v>38</v>
      </c>
      <c r="AF22" s="21" t="s">
        <v>183</v>
      </c>
      <c r="AG22" s="22" t="s">
        <v>39</v>
      </c>
    </row>
    <row r="23" spans="2:50">
      <c r="B23" s="147" t="s">
        <v>26</v>
      </c>
      <c r="C23" s="122" t="str">
        <f>'決定方法（14チームリンクリーグ４トーナメント）'!$Y$45</f>
        <v>熊本jr.</v>
      </c>
      <c r="D23" s="123"/>
      <c r="E23" s="123"/>
      <c r="F23" s="123"/>
      <c r="G23" s="123"/>
      <c r="H23" s="125" t="s">
        <v>10</v>
      </c>
      <c r="I23" s="23"/>
      <c r="J23" s="19" t="s">
        <v>24</v>
      </c>
      <c r="K23" s="24"/>
      <c r="L23" s="125" t="s">
        <v>11</v>
      </c>
      <c r="M23" s="134"/>
      <c r="N23" s="135"/>
      <c r="O23" s="123"/>
      <c r="P23" s="123"/>
      <c r="Q23" s="122" t="str">
        <f>'決定方法（14チームリンクリーグ４トーナメント）'!$AM$45</f>
        <v>津奈木jr</v>
      </c>
      <c r="R23" s="148" t="s">
        <v>229</v>
      </c>
      <c r="S23" s="138" t="s">
        <v>230</v>
      </c>
      <c r="T23" s="128" t="s">
        <v>231</v>
      </c>
      <c r="V23" s="165" t="str">
        <f>'決定方法（14チームリンクリーグ４トーナメント）'!$Y$45</f>
        <v>熊本jr.</v>
      </c>
      <c r="W23" s="161">
        <f>E23+O32</f>
        <v>0</v>
      </c>
      <c r="X23" s="161">
        <f>F23+P32</f>
        <v>0</v>
      </c>
      <c r="Y23" s="161"/>
      <c r="Z23" s="161">
        <f>G23+M32</f>
        <v>0</v>
      </c>
      <c r="AA23" s="161">
        <f>M23+G32</f>
        <v>0</v>
      </c>
      <c r="AB23" s="161" t="e">
        <f>Z23/AA23</f>
        <v>#DIV/0!</v>
      </c>
      <c r="AC23" s="161">
        <f>I23+I24+I25+K32+K33+K34</f>
        <v>0</v>
      </c>
      <c r="AD23" s="161">
        <f>K23+K24+K25+I32+I33+I34</f>
        <v>0</v>
      </c>
      <c r="AE23" s="161">
        <f>AC23-AD23</f>
        <v>0</v>
      </c>
      <c r="AF23" s="161" t="e">
        <f>AC23/AD23</f>
        <v>#DIV/0!</v>
      </c>
      <c r="AG23" s="161"/>
    </row>
    <row r="24" spans="2:50" ht="18.75" customHeight="1">
      <c r="B24" s="121"/>
      <c r="C24" s="122"/>
      <c r="D24" s="123"/>
      <c r="E24" s="123"/>
      <c r="F24" s="123"/>
      <c r="G24" s="123"/>
      <c r="H24" s="126"/>
      <c r="I24" s="23"/>
      <c r="J24" s="19" t="s">
        <v>24</v>
      </c>
      <c r="K24" s="24"/>
      <c r="L24" s="126"/>
      <c r="M24" s="134"/>
      <c r="N24" s="136"/>
      <c r="O24" s="123"/>
      <c r="P24" s="123"/>
      <c r="Q24" s="122"/>
      <c r="R24" s="149"/>
      <c r="S24" s="139"/>
      <c r="T24" s="129"/>
      <c r="V24" s="165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</row>
    <row r="25" spans="2:50" ht="18.75" customHeight="1">
      <c r="B25" s="121"/>
      <c r="C25" s="122"/>
      <c r="D25" s="123"/>
      <c r="E25" s="123"/>
      <c r="F25" s="123"/>
      <c r="G25" s="123"/>
      <c r="H25" s="127"/>
      <c r="I25" s="23"/>
      <c r="J25" s="25" t="s">
        <v>24</v>
      </c>
      <c r="K25" s="24"/>
      <c r="L25" s="127"/>
      <c r="M25" s="134"/>
      <c r="N25" s="137"/>
      <c r="O25" s="123"/>
      <c r="P25" s="123"/>
      <c r="Q25" s="122"/>
      <c r="R25" s="150"/>
      <c r="S25" s="140"/>
      <c r="T25" s="130"/>
      <c r="V25" s="165" t="str">
        <f>'決定方法（14チームリンクリーグ４トーナメント）'!$AM$45</f>
        <v>津奈木jr</v>
      </c>
      <c r="W25" s="161">
        <f>O23+E29</f>
        <v>0</v>
      </c>
      <c r="X25" s="161">
        <f>P23+F29</f>
        <v>0</v>
      </c>
      <c r="Y25" s="161"/>
      <c r="Z25" s="161">
        <f>M23+G29</f>
        <v>0</v>
      </c>
      <c r="AA25" s="161">
        <f>G23+M29</f>
        <v>0</v>
      </c>
      <c r="AB25" s="161" t="e">
        <f t="shared" ref="AB25" si="4">Z25/AA25</f>
        <v>#DIV/0!</v>
      </c>
      <c r="AC25" s="161">
        <f>K23+K24+K25+I29+I30+I31</f>
        <v>0</v>
      </c>
      <c r="AD25" s="161">
        <f>I23+I24+I25+K29+K30+K31</f>
        <v>0</v>
      </c>
      <c r="AE25" s="161">
        <f t="shared" ref="AE25" si="5">AC25-AD25</f>
        <v>0</v>
      </c>
      <c r="AF25" s="161" t="e">
        <f t="shared" ref="AF25" si="6">AC25/AD25</f>
        <v>#DIV/0!</v>
      </c>
      <c r="AG25" s="161"/>
      <c r="AJ25" s="21" t="s">
        <v>12</v>
      </c>
      <c r="AK25" s="22" t="s">
        <v>13</v>
      </c>
      <c r="AL25" s="22" t="s">
        <v>14</v>
      </c>
      <c r="AM25" s="22" t="s">
        <v>17</v>
      </c>
      <c r="AN25" s="22"/>
      <c r="AO25" s="22" t="s">
        <v>18</v>
      </c>
      <c r="AP25" s="22" t="s">
        <v>19</v>
      </c>
      <c r="AQ25" s="22" t="s">
        <v>18</v>
      </c>
      <c r="AR25" s="22"/>
      <c r="AS25" s="22" t="s">
        <v>17</v>
      </c>
      <c r="AT25" s="22" t="s">
        <v>14</v>
      </c>
      <c r="AU25" s="22" t="s">
        <v>13</v>
      </c>
      <c r="AV25" s="22" t="s">
        <v>20</v>
      </c>
      <c r="AW25" s="22" t="s">
        <v>21</v>
      </c>
      <c r="AX25" s="22" t="s">
        <v>22</v>
      </c>
    </row>
    <row r="26" spans="2:50" ht="18.75" customHeight="1">
      <c r="B26" s="147" t="s">
        <v>27</v>
      </c>
      <c r="C26" s="122" t="str">
        <f>'決定方法（14チームリンクリーグ４トーナメント）'!$AM$58</f>
        <v>氷川jr.</v>
      </c>
      <c r="D26" s="123"/>
      <c r="E26" s="123"/>
      <c r="F26" s="123"/>
      <c r="G26" s="123"/>
      <c r="H26" s="125" t="s">
        <v>10</v>
      </c>
      <c r="I26" s="23"/>
      <c r="J26" s="19" t="s">
        <v>24</v>
      </c>
      <c r="K26" s="24"/>
      <c r="L26" s="125" t="s">
        <v>11</v>
      </c>
      <c r="M26" s="124"/>
      <c r="N26" s="124"/>
      <c r="O26" s="123"/>
      <c r="P26" s="123"/>
      <c r="Q26" s="122" t="str">
        <f>'決定方法（14チームリンクリーグ４トーナメント）'!$Y$58</f>
        <v>合志JVBC</v>
      </c>
      <c r="R26" s="148" t="s">
        <v>232</v>
      </c>
      <c r="S26" s="148" t="s">
        <v>233</v>
      </c>
      <c r="T26" s="128" t="s">
        <v>234</v>
      </c>
      <c r="V26" s="165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I26" s="78" t="s">
        <v>52</v>
      </c>
      <c r="AJ26" s="147" t="s">
        <v>51</v>
      </c>
      <c r="AK26" s="175"/>
      <c r="AL26" s="176"/>
      <c r="AM26" s="176"/>
      <c r="AN26" s="125" t="s">
        <v>10</v>
      </c>
      <c r="AO26" s="23"/>
      <c r="AP26" s="19" t="s">
        <v>24</v>
      </c>
      <c r="AQ26" s="24"/>
      <c r="AR26" s="125" t="s">
        <v>11</v>
      </c>
      <c r="AS26" s="78"/>
      <c r="AT26" s="177"/>
      <c r="AU26" s="180"/>
      <c r="AV26" s="144"/>
      <c r="AW26" s="151"/>
      <c r="AX26" s="181"/>
    </row>
    <row r="27" spans="2:50" ht="18.75" customHeight="1">
      <c r="B27" s="121"/>
      <c r="C27" s="122"/>
      <c r="D27" s="123"/>
      <c r="E27" s="123"/>
      <c r="F27" s="123"/>
      <c r="G27" s="123"/>
      <c r="H27" s="126"/>
      <c r="I27" s="23"/>
      <c r="J27" s="19" t="s">
        <v>24</v>
      </c>
      <c r="K27" s="24"/>
      <c r="L27" s="126"/>
      <c r="M27" s="124"/>
      <c r="N27" s="124"/>
      <c r="O27" s="123"/>
      <c r="P27" s="123"/>
      <c r="Q27" s="122"/>
      <c r="R27" s="149"/>
      <c r="S27" s="149"/>
      <c r="T27" s="129"/>
      <c r="V27" s="165" t="str">
        <f>'決定方法（14チームリンクリーグ４トーナメント）'!$AM$58</f>
        <v>氷川jr.</v>
      </c>
      <c r="W27" s="161">
        <f>E26+O29</f>
        <v>0</v>
      </c>
      <c r="X27" s="161">
        <f>F26+P29</f>
        <v>0</v>
      </c>
      <c r="Y27" s="161"/>
      <c r="Z27" s="161">
        <f>G26+M29</f>
        <v>0</v>
      </c>
      <c r="AA27" s="161">
        <f>M26+G29</f>
        <v>0</v>
      </c>
      <c r="AB27" s="161" t="e">
        <f t="shared" ref="AB27" si="7">Z27/AA27</f>
        <v>#DIV/0!</v>
      </c>
      <c r="AC27" s="161">
        <f>I26+I27+I28+K29+K30+K31</f>
        <v>0</v>
      </c>
      <c r="AD27" s="161">
        <f>K26+K27+K28+I29+I30+I31</f>
        <v>0</v>
      </c>
      <c r="AE27" s="161">
        <f t="shared" ref="AE27" si="8">AC27-AD27</f>
        <v>0</v>
      </c>
      <c r="AF27" s="161" t="e">
        <f t="shared" ref="AF27" si="9">AC27/AD27</f>
        <v>#DIV/0!</v>
      </c>
      <c r="AG27" s="161"/>
      <c r="AI27" s="78"/>
      <c r="AJ27" s="121"/>
      <c r="AK27" s="175"/>
      <c r="AL27" s="176"/>
      <c r="AM27" s="176"/>
      <c r="AN27" s="126"/>
      <c r="AO27" s="23"/>
      <c r="AP27" s="19" t="s">
        <v>24</v>
      </c>
      <c r="AQ27" s="24"/>
      <c r="AR27" s="126"/>
      <c r="AS27" s="78"/>
      <c r="AT27" s="178"/>
      <c r="AU27" s="180"/>
      <c r="AV27" s="145"/>
      <c r="AW27" s="152"/>
      <c r="AX27" s="182"/>
    </row>
    <row r="28" spans="2:50" ht="18.75" customHeight="1">
      <c r="B28" s="121"/>
      <c r="C28" s="122"/>
      <c r="D28" s="123"/>
      <c r="E28" s="123"/>
      <c r="F28" s="123"/>
      <c r="G28" s="123"/>
      <c r="H28" s="127"/>
      <c r="I28" s="23"/>
      <c r="J28" s="25" t="s">
        <v>24</v>
      </c>
      <c r="K28" s="24"/>
      <c r="L28" s="127"/>
      <c r="M28" s="124"/>
      <c r="N28" s="124"/>
      <c r="O28" s="123"/>
      <c r="P28" s="123"/>
      <c r="Q28" s="122"/>
      <c r="R28" s="150"/>
      <c r="S28" s="150"/>
      <c r="T28" s="130"/>
      <c r="V28" s="165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I28" s="78"/>
      <c r="AJ28" s="121"/>
      <c r="AK28" s="175"/>
      <c r="AL28" s="176"/>
      <c r="AM28" s="176"/>
      <c r="AN28" s="127"/>
      <c r="AO28" s="23"/>
      <c r="AP28" s="25" t="s">
        <v>24</v>
      </c>
      <c r="AQ28" s="24"/>
      <c r="AR28" s="127"/>
      <c r="AS28" s="78"/>
      <c r="AT28" s="179"/>
      <c r="AU28" s="180"/>
      <c r="AV28" s="146"/>
      <c r="AW28" s="153"/>
      <c r="AX28" s="183"/>
    </row>
    <row r="29" spans="2:50" ht="18.75" customHeight="1">
      <c r="B29" s="147" t="s">
        <v>236</v>
      </c>
      <c r="C29" s="122" t="str">
        <f>'決定方法（14チームリンクリーグ４トーナメント）'!$AM$45</f>
        <v>津奈木jr</v>
      </c>
      <c r="D29" s="123"/>
      <c r="E29" s="123"/>
      <c r="F29" s="123"/>
      <c r="G29" s="123"/>
      <c r="H29" s="125" t="s">
        <v>10</v>
      </c>
      <c r="I29" s="23"/>
      <c r="J29" s="19" t="s">
        <v>24</v>
      </c>
      <c r="K29" s="24"/>
      <c r="L29" s="125" t="s">
        <v>11</v>
      </c>
      <c r="M29" s="124"/>
      <c r="N29" s="124"/>
      <c r="O29" s="123"/>
      <c r="P29" s="123"/>
      <c r="Q29" s="122" t="str">
        <f>'決定方法（14チームリンクリーグ４トーナメント）'!$AM$58</f>
        <v>氷川jr.</v>
      </c>
      <c r="R29" s="151" t="s">
        <v>230</v>
      </c>
      <c r="S29" s="148" t="s">
        <v>232</v>
      </c>
      <c r="T29" s="128" t="s">
        <v>238</v>
      </c>
      <c r="V29" s="165" t="str">
        <f>'決定方法（14チームリンクリーグ４トーナメント）'!$Y$58</f>
        <v>合志JVBC</v>
      </c>
      <c r="W29" s="161">
        <f>O26+E32</f>
        <v>0</v>
      </c>
      <c r="X29" s="161">
        <f>P26+F32</f>
        <v>0</v>
      </c>
      <c r="Y29" s="161"/>
      <c r="Z29" s="161">
        <f>M26+G32</f>
        <v>0</v>
      </c>
      <c r="AA29" s="161">
        <f>G26+M32</f>
        <v>0</v>
      </c>
      <c r="AB29" s="161" t="e">
        <f t="shared" ref="AB29" si="10">Z29/AA29</f>
        <v>#DIV/0!</v>
      </c>
      <c r="AC29" s="161">
        <f>K26+K27+K28+I32+I33+I34</f>
        <v>0</v>
      </c>
      <c r="AD29" s="161">
        <f>I26+I27+I28+K32+K33+K34</f>
        <v>0</v>
      </c>
      <c r="AE29" s="161">
        <f t="shared" ref="AE29" si="11">AC29-AD29</f>
        <v>0</v>
      </c>
      <c r="AF29" s="161" t="e">
        <f t="shared" ref="AF29" si="12">AC29/AD29</f>
        <v>#DIV/0!</v>
      </c>
      <c r="AG29" s="161"/>
      <c r="AI29" s="78" t="s">
        <v>52</v>
      </c>
      <c r="AJ29" s="147" t="s">
        <v>3</v>
      </c>
      <c r="AK29" s="180"/>
      <c r="AL29" s="184"/>
      <c r="AM29" s="184"/>
      <c r="AN29" s="125" t="s">
        <v>10</v>
      </c>
      <c r="AO29" s="23"/>
      <c r="AP29" s="19" t="s">
        <v>24</v>
      </c>
      <c r="AQ29" s="24"/>
      <c r="AR29" s="125" t="s">
        <v>11</v>
      </c>
      <c r="AS29" s="185"/>
      <c r="AT29" s="185"/>
      <c r="AU29" s="175"/>
      <c r="AV29" s="144"/>
      <c r="AW29" s="144"/>
      <c r="AX29" s="181"/>
    </row>
    <row r="30" spans="2:50" ht="18.75" customHeight="1">
      <c r="B30" s="121"/>
      <c r="C30" s="122"/>
      <c r="D30" s="123"/>
      <c r="E30" s="123"/>
      <c r="F30" s="123"/>
      <c r="G30" s="123"/>
      <c r="H30" s="126"/>
      <c r="I30" s="23"/>
      <c r="J30" s="19" t="s">
        <v>24</v>
      </c>
      <c r="K30" s="24"/>
      <c r="L30" s="126"/>
      <c r="M30" s="124"/>
      <c r="N30" s="124"/>
      <c r="O30" s="123"/>
      <c r="P30" s="123"/>
      <c r="Q30" s="122"/>
      <c r="R30" s="152"/>
      <c r="S30" s="149"/>
      <c r="T30" s="129"/>
      <c r="V30" s="165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I30" s="78"/>
      <c r="AJ30" s="121"/>
      <c r="AK30" s="180"/>
      <c r="AL30" s="184"/>
      <c r="AM30" s="184"/>
      <c r="AN30" s="126"/>
      <c r="AO30" s="23"/>
      <c r="AP30" s="19" t="s">
        <v>24</v>
      </c>
      <c r="AQ30" s="24"/>
      <c r="AR30" s="126"/>
      <c r="AS30" s="185"/>
      <c r="AT30" s="185"/>
      <c r="AU30" s="175"/>
      <c r="AV30" s="145"/>
      <c r="AW30" s="145"/>
      <c r="AX30" s="182"/>
    </row>
    <row r="31" spans="2:50" ht="18.75" customHeight="1">
      <c r="B31" s="121"/>
      <c r="C31" s="122"/>
      <c r="D31" s="123"/>
      <c r="E31" s="123"/>
      <c r="F31" s="123"/>
      <c r="G31" s="123"/>
      <c r="H31" s="127"/>
      <c r="I31" s="23"/>
      <c r="J31" s="19" t="s">
        <v>24</v>
      </c>
      <c r="K31" s="24"/>
      <c r="L31" s="127"/>
      <c r="M31" s="124"/>
      <c r="N31" s="124"/>
      <c r="O31" s="123"/>
      <c r="P31" s="123"/>
      <c r="Q31" s="122"/>
      <c r="R31" s="153"/>
      <c r="S31" s="150"/>
      <c r="T31" s="130"/>
      <c r="V31" s="64" t="s">
        <v>45</v>
      </c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I31" s="78"/>
      <c r="AJ31" s="121"/>
      <c r="AK31" s="180"/>
      <c r="AL31" s="184"/>
      <c r="AM31" s="184"/>
      <c r="AN31" s="127"/>
      <c r="AO31" s="23"/>
      <c r="AP31" s="25" t="s">
        <v>24</v>
      </c>
      <c r="AQ31" s="24"/>
      <c r="AR31" s="127"/>
      <c r="AS31" s="185"/>
      <c r="AT31" s="185"/>
      <c r="AU31" s="175"/>
      <c r="AV31" s="146"/>
      <c r="AW31" s="146"/>
      <c r="AX31" s="183"/>
    </row>
    <row r="32" spans="2:50" ht="18.75" customHeight="1">
      <c r="B32" s="147" t="s">
        <v>237</v>
      </c>
      <c r="C32" s="122" t="str">
        <f>'決定方法（14チームリンクリーグ４トーナメント）'!$Y$58</f>
        <v>合志JVBC</v>
      </c>
      <c r="D32" s="123"/>
      <c r="E32" s="123"/>
      <c r="F32" s="123"/>
      <c r="G32" s="123"/>
      <c r="H32" s="125" t="s">
        <v>10</v>
      </c>
      <c r="I32" s="23"/>
      <c r="J32" s="19" t="s">
        <v>24</v>
      </c>
      <c r="K32" s="24"/>
      <c r="L32" s="125" t="s">
        <v>11</v>
      </c>
      <c r="M32" s="134"/>
      <c r="N32" s="134"/>
      <c r="O32" s="123"/>
      <c r="P32" s="123"/>
      <c r="Q32" s="122" t="str">
        <f>'決定方法（14チームリンクリーグ４トーナメント）'!$Y$45</f>
        <v>熊本jr.</v>
      </c>
      <c r="R32" s="151" t="s">
        <v>233</v>
      </c>
      <c r="S32" s="148" t="s">
        <v>229</v>
      </c>
      <c r="T32" s="128" t="s">
        <v>235</v>
      </c>
      <c r="V32" s="78"/>
      <c r="W32" s="78"/>
      <c r="X32" s="78"/>
      <c r="Y32" s="163" t="s">
        <v>10</v>
      </c>
      <c r="Z32" s="163"/>
      <c r="AA32" s="164" t="s">
        <v>40</v>
      </c>
      <c r="AB32" s="164"/>
      <c r="AC32" s="163" t="s">
        <v>11</v>
      </c>
      <c r="AD32" s="163"/>
      <c r="AE32" s="78"/>
      <c r="AF32" s="78"/>
      <c r="AG32" s="78"/>
      <c r="AI32" s="78" t="s">
        <v>53</v>
      </c>
      <c r="AJ32" s="147" t="s">
        <v>0</v>
      </c>
      <c r="AK32" s="175"/>
      <c r="AL32" s="176"/>
      <c r="AM32" s="176"/>
      <c r="AN32" s="125" t="s">
        <v>10</v>
      </c>
      <c r="AO32" s="23"/>
      <c r="AP32" s="19" t="s">
        <v>24</v>
      </c>
      <c r="AQ32" s="24"/>
      <c r="AR32" s="125" t="s">
        <v>11</v>
      </c>
      <c r="AS32" s="186"/>
      <c r="AT32" s="186"/>
      <c r="AU32" s="180"/>
      <c r="AV32" s="151"/>
      <c r="AW32" s="144"/>
      <c r="AX32" s="181"/>
    </row>
    <row r="33" spans="1:50">
      <c r="B33" s="121"/>
      <c r="C33" s="122"/>
      <c r="D33" s="123"/>
      <c r="E33" s="123"/>
      <c r="F33" s="123"/>
      <c r="G33" s="123"/>
      <c r="H33" s="126"/>
      <c r="I33" s="23"/>
      <c r="J33" s="19" t="s">
        <v>24</v>
      </c>
      <c r="K33" s="24"/>
      <c r="L33" s="126"/>
      <c r="M33" s="134"/>
      <c r="N33" s="134"/>
      <c r="O33" s="123"/>
      <c r="P33" s="123"/>
      <c r="Q33" s="122"/>
      <c r="R33" s="152"/>
      <c r="S33" s="149"/>
      <c r="T33" s="129"/>
      <c r="V33" s="78"/>
      <c r="W33" s="78"/>
      <c r="X33" s="78"/>
      <c r="Y33" s="163"/>
      <c r="Z33" s="163"/>
      <c r="AA33" s="164"/>
      <c r="AB33" s="164"/>
      <c r="AC33" s="163"/>
      <c r="AD33" s="163"/>
      <c r="AE33" s="78"/>
      <c r="AF33" s="78"/>
      <c r="AG33" s="78"/>
      <c r="AI33" s="78"/>
      <c r="AJ33" s="121"/>
      <c r="AK33" s="175"/>
      <c r="AL33" s="176"/>
      <c r="AM33" s="176"/>
      <c r="AN33" s="126"/>
      <c r="AO33" s="23"/>
      <c r="AP33" s="19" t="s">
        <v>24</v>
      </c>
      <c r="AQ33" s="24"/>
      <c r="AR33" s="126"/>
      <c r="AS33" s="186"/>
      <c r="AT33" s="186"/>
      <c r="AU33" s="180"/>
      <c r="AV33" s="152"/>
      <c r="AW33" s="145"/>
      <c r="AX33" s="182"/>
    </row>
    <row r="34" spans="1:50">
      <c r="B34" s="121"/>
      <c r="C34" s="122"/>
      <c r="D34" s="123"/>
      <c r="E34" s="123"/>
      <c r="F34" s="123"/>
      <c r="G34" s="123"/>
      <c r="H34" s="127"/>
      <c r="I34" s="23"/>
      <c r="J34" s="25" t="s">
        <v>24</v>
      </c>
      <c r="K34" s="24"/>
      <c r="L34" s="127"/>
      <c r="M34" s="134"/>
      <c r="N34" s="134"/>
      <c r="O34" s="123"/>
      <c r="P34" s="123"/>
      <c r="Q34" s="122"/>
      <c r="R34" s="153"/>
      <c r="S34" s="150"/>
      <c r="T34" s="130"/>
      <c r="V34" s="78"/>
      <c r="W34" s="78"/>
      <c r="X34" s="78"/>
      <c r="Y34" s="163"/>
      <c r="Z34" s="163"/>
      <c r="AA34" s="164"/>
      <c r="AB34" s="164"/>
      <c r="AC34" s="163"/>
      <c r="AD34" s="163"/>
      <c r="AE34" s="78"/>
      <c r="AF34" s="78"/>
      <c r="AG34" s="78"/>
      <c r="AI34" s="78"/>
      <c r="AJ34" s="121"/>
      <c r="AK34" s="175"/>
      <c r="AL34" s="176"/>
      <c r="AM34" s="176"/>
      <c r="AN34" s="127"/>
      <c r="AO34" s="23"/>
      <c r="AP34" s="19" t="s">
        <v>24</v>
      </c>
      <c r="AQ34" s="24"/>
      <c r="AR34" s="127"/>
      <c r="AS34" s="186"/>
      <c r="AT34" s="186"/>
      <c r="AU34" s="180"/>
      <c r="AV34" s="153"/>
      <c r="AW34" s="146"/>
      <c r="AX34" s="183"/>
    </row>
    <row r="36" spans="1:50">
      <c r="B36" s="131" t="s">
        <v>222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3"/>
      <c r="V36" s="157" t="s">
        <v>42</v>
      </c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50">
      <c r="B37" s="21" t="s">
        <v>12</v>
      </c>
      <c r="C37" s="22" t="s">
        <v>13</v>
      </c>
      <c r="D37" s="22" t="s">
        <v>14</v>
      </c>
      <c r="E37" s="22" t="s">
        <v>15</v>
      </c>
      <c r="F37" s="22" t="s">
        <v>16</v>
      </c>
      <c r="G37" s="22" t="s">
        <v>17</v>
      </c>
      <c r="H37" s="22"/>
      <c r="I37" s="22" t="s">
        <v>18</v>
      </c>
      <c r="J37" s="22" t="s">
        <v>19</v>
      </c>
      <c r="K37" s="22" t="s">
        <v>18</v>
      </c>
      <c r="L37" s="22"/>
      <c r="M37" s="22" t="s">
        <v>17</v>
      </c>
      <c r="N37" s="22" t="s">
        <v>14</v>
      </c>
      <c r="O37" s="22" t="s">
        <v>15</v>
      </c>
      <c r="P37" s="22" t="s">
        <v>16</v>
      </c>
      <c r="Q37" s="22" t="s">
        <v>13</v>
      </c>
      <c r="R37" s="22" t="s">
        <v>20</v>
      </c>
      <c r="S37" s="22" t="s">
        <v>21</v>
      </c>
      <c r="T37" s="22" t="s">
        <v>22</v>
      </c>
      <c r="V37" s="22" t="s">
        <v>13</v>
      </c>
      <c r="W37" s="22" t="s">
        <v>30</v>
      </c>
      <c r="X37" s="22" t="s">
        <v>31</v>
      </c>
      <c r="Y37" s="21" t="s">
        <v>32</v>
      </c>
      <c r="Z37" s="21" t="s">
        <v>33</v>
      </c>
      <c r="AA37" s="22" t="s">
        <v>34</v>
      </c>
      <c r="AB37" s="21" t="s">
        <v>35</v>
      </c>
      <c r="AC37" s="21" t="s">
        <v>36</v>
      </c>
      <c r="AD37" s="21" t="s">
        <v>37</v>
      </c>
      <c r="AE37" s="21" t="s">
        <v>38</v>
      </c>
      <c r="AF37" s="21" t="s">
        <v>183</v>
      </c>
      <c r="AG37" s="22" t="s">
        <v>39</v>
      </c>
    </row>
    <row r="38" spans="1:50" ht="18.75" customHeight="1">
      <c r="B38" s="147" t="s">
        <v>28</v>
      </c>
      <c r="C38" s="122" t="str">
        <f>'決定方法（14チームリンクリーグ４トーナメント）'!$BA$45</f>
        <v>クラブおおづ</v>
      </c>
      <c r="D38" s="123"/>
      <c r="E38" s="123"/>
      <c r="F38" s="123"/>
      <c r="G38" s="123"/>
      <c r="H38" s="125" t="s">
        <v>10</v>
      </c>
      <c r="I38" s="23"/>
      <c r="J38" s="19" t="s">
        <v>24</v>
      </c>
      <c r="K38" s="24"/>
      <c r="L38" s="125" t="s">
        <v>11</v>
      </c>
      <c r="M38" s="134"/>
      <c r="N38" s="135"/>
      <c r="O38" s="123"/>
      <c r="P38" s="123"/>
      <c r="Q38" s="122" t="str">
        <f>'決定方法（14チームリンクリーグ４トーナメント）'!$AT$58</f>
        <v>弓削ｼﾞｭﾆｱ</v>
      </c>
      <c r="R38" s="111" t="s">
        <v>212</v>
      </c>
      <c r="S38" s="112"/>
      <c r="T38" s="113"/>
      <c r="V38" s="166" t="str">
        <f t="shared" ref="V38" si="13">C38</f>
        <v>クラブおおづ</v>
      </c>
      <c r="W38" s="168">
        <f>E38+O44</f>
        <v>0</v>
      </c>
      <c r="X38" s="168">
        <f>F38+P44</f>
        <v>0</v>
      </c>
      <c r="Y38" s="168"/>
      <c r="Z38" s="161">
        <f>G38+M44</f>
        <v>0</v>
      </c>
      <c r="AA38" s="161">
        <f>M38+G44</f>
        <v>0</v>
      </c>
      <c r="AB38" s="161" t="e">
        <f>Z38/AA38</f>
        <v>#DIV/0!</v>
      </c>
      <c r="AC38" s="161">
        <f>I38+I39+I40+K44+K45+K46</f>
        <v>0</v>
      </c>
      <c r="AD38" s="161">
        <f>K38+K39+K40+I44+I45+I46</f>
        <v>0</v>
      </c>
      <c r="AE38" s="161">
        <f>AC38-AD3</f>
        <v>0</v>
      </c>
      <c r="AF38" s="161" t="e">
        <f>AC38/AD38</f>
        <v>#DIV/0!</v>
      </c>
      <c r="AG38" s="161"/>
    </row>
    <row r="39" spans="1:50" ht="18.75" customHeight="1">
      <c r="B39" s="121"/>
      <c r="C39" s="122"/>
      <c r="D39" s="123"/>
      <c r="E39" s="123"/>
      <c r="F39" s="123"/>
      <c r="G39" s="123"/>
      <c r="H39" s="126"/>
      <c r="I39" s="23"/>
      <c r="J39" s="19" t="s">
        <v>24</v>
      </c>
      <c r="K39" s="24"/>
      <c r="L39" s="126"/>
      <c r="M39" s="134"/>
      <c r="N39" s="136"/>
      <c r="O39" s="123"/>
      <c r="P39" s="123"/>
      <c r="Q39" s="122"/>
      <c r="R39" s="114"/>
      <c r="S39" s="115"/>
      <c r="T39" s="116"/>
      <c r="V39" s="167"/>
      <c r="W39" s="169"/>
      <c r="X39" s="169"/>
      <c r="Y39" s="169"/>
      <c r="Z39" s="161"/>
      <c r="AA39" s="161"/>
      <c r="AB39" s="161"/>
      <c r="AC39" s="161"/>
      <c r="AD39" s="161"/>
      <c r="AE39" s="161"/>
      <c r="AF39" s="161"/>
      <c r="AG39" s="161"/>
    </row>
    <row r="40" spans="1:50">
      <c r="B40" s="121"/>
      <c r="C40" s="122"/>
      <c r="D40" s="123"/>
      <c r="E40" s="123"/>
      <c r="F40" s="123"/>
      <c r="G40" s="123"/>
      <c r="H40" s="127"/>
      <c r="I40" s="23"/>
      <c r="J40" s="25" t="s">
        <v>24</v>
      </c>
      <c r="K40" s="24"/>
      <c r="L40" s="127"/>
      <c r="M40" s="134"/>
      <c r="N40" s="137"/>
      <c r="O40" s="123"/>
      <c r="P40" s="123"/>
      <c r="Q40" s="122"/>
      <c r="R40" s="117"/>
      <c r="S40" s="118"/>
      <c r="T40" s="119"/>
      <c r="V40" s="165" t="str">
        <f t="shared" ref="V40" si="14">$C$41</f>
        <v>弓削ｼﾞｭﾆｱ</v>
      </c>
      <c r="W40" s="161">
        <f>O38+E41</f>
        <v>0</v>
      </c>
      <c r="X40" s="161">
        <f>P38+F41</f>
        <v>0</v>
      </c>
      <c r="Y40" s="161"/>
      <c r="Z40" s="161">
        <f>M38+G41</f>
        <v>0</v>
      </c>
      <c r="AA40" s="161">
        <f>G38+M41</f>
        <v>0</v>
      </c>
      <c r="AB40" s="161" t="e">
        <f t="shared" ref="AB40" si="15">Z40/AA40</f>
        <v>#DIV/0!</v>
      </c>
      <c r="AC40" s="161">
        <f>K38+K39+K40+I41+I42+I43</f>
        <v>0</v>
      </c>
      <c r="AD40" s="161">
        <f>I38+I39+I40+K41+K42+K43</f>
        <v>0</v>
      </c>
      <c r="AE40" s="161">
        <f t="shared" ref="AE40" si="16">AC40-AD40</f>
        <v>0</v>
      </c>
      <c r="AF40" s="161" t="e">
        <f t="shared" ref="AF40" si="17">AC40/AD40</f>
        <v>#DIV/0!</v>
      </c>
      <c r="AG40" s="161"/>
    </row>
    <row r="41" spans="1:50">
      <c r="A41" s="120" t="s">
        <v>241</v>
      </c>
      <c r="B41" s="147" t="s">
        <v>239</v>
      </c>
      <c r="C41" s="122" t="str">
        <f t="shared" ref="C41" si="18">$Q$38</f>
        <v>弓削ｼﾞｭﾆｱ</v>
      </c>
      <c r="D41" s="123"/>
      <c r="E41" s="123"/>
      <c r="F41" s="123"/>
      <c r="G41" s="123"/>
      <c r="H41" s="125" t="s">
        <v>10</v>
      </c>
      <c r="I41" s="23"/>
      <c r="J41" s="19" t="s">
        <v>24</v>
      </c>
      <c r="K41" s="24"/>
      <c r="L41" s="125" t="s">
        <v>11</v>
      </c>
      <c r="M41" s="124"/>
      <c r="N41" s="124"/>
      <c r="O41" s="123"/>
      <c r="P41" s="123"/>
      <c r="Q41" s="122" t="str">
        <f>'決定方法（14チームリンクリーグ４トーナメント）'!$BI$58</f>
        <v>益城中央</v>
      </c>
      <c r="R41" s="111" t="s">
        <v>201</v>
      </c>
      <c r="S41" s="112"/>
      <c r="T41" s="113"/>
      <c r="V41" s="165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50">
      <c r="A42" s="120"/>
      <c r="B42" s="121"/>
      <c r="C42" s="122"/>
      <c r="D42" s="123"/>
      <c r="E42" s="123"/>
      <c r="F42" s="123"/>
      <c r="G42" s="123"/>
      <c r="H42" s="126"/>
      <c r="I42" s="23"/>
      <c r="J42" s="19" t="s">
        <v>24</v>
      </c>
      <c r="K42" s="24"/>
      <c r="L42" s="126"/>
      <c r="M42" s="124"/>
      <c r="N42" s="124"/>
      <c r="O42" s="123"/>
      <c r="P42" s="123"/>
      <c r="Q42" s="122"/>
      <c r="R42" s="114"/>
      <c r="S42" s="115"/>
      <c r="T42" s="116"/>
      <c r="V42" s="165" t="str">
        <f t="shared" ref="V42" si="19">$C$44</f>
        <v>益城中央</v>
      </c>
      <c r="W42" s="161">
        <f>O41+E44</f>
        <v>0</v>
      </c>
      <c r="X42" s="161">
        <f>P41+F44</f>
        <v>0</v>
      </c>
      <c r="Y42" s="161"/>
      <c r="Z42" s="161">
        <f>M41+G44</f>
        <v>0</v>
      </c>
      <c r="AA42" s="161">
        <f>G41+M44</f>
        <v>0</v>
      </c>
      <c r="AB42" s="161" t="e">
        <f t="shared" ref="AB42" si="20">Z42/AA42</f>
        <v>#DIV/0!</v>
      </c>
      <c r="AC42" s="161">
        <f>K41+K42+K43+I44+I45+I46</f>
        <v>0</v>
      </c>
      <c r="AD42" s="161">
        <f>I41+I42+I43+K44+K45+K46</f>
        <v>0</v>
      </c>
      <c r="AE42" s="161">
        <f t="shared" ref="AE42" si="21">AC42-AD42</f>
        <v>0</v>
      </c>
      <c r="AF42" s="161" t="e">
        <f t="shared" ref="AF42" si="22">AC42/AD42</f>
        <v>#DIV/0!</v>
      </c>
      <c r="AG42" s="161"/>
    </row>
    <row r="43" spans="1:50">
      <c r="A43" s="120"/>
      <c r="B43" s="121"/>
      <c r="C43" s="122"/>
      <c r="D43" s="123"/>
      <c r="E43" s="123"/>
      <c r="F43" s="123"/>
      <c r="G43" s="123"/>
      <c r="H43" s="127"/>
      <c r="I43" s="23"/>
      <c r="J43" s="25" t="s">
        <v>24</v>
      </c>
      <c r="K43" s="24"/>
      <c r="L43" s="127"/>
      <c r="M43" s="124"/>
      <c r="N43" s="124"/>
      <c r="O43" s="123"/>
      <c r="P43" s="123"/>
      <c r="Q43" s="122"/>
      <c r="R43" s="117"/>
      <c r="S43" s="118"/>
      <c r="T43" s="119"/>
      <c r="V43" s="165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50">
      <c r="A44" s="120"/>
      <c r="B44" s="147" t="s">
        <v>239</v>
      </c>
      <c r="C44" s="154" t="str">
        <f t="shared" ref="C44" si="23">$Q$41</f>
        <v>益城中央</v>
      </c>
      <c r="D44" s="123"/>
      <c r="E44" s="123"/>
      <c r="F44" s="123"/>
      <c r="G44" s="123"/>
      <c r="H44" s="125" t="s">
        <v>10</v>
      </c>
      <c r="I44" s="23"/>
      <c r="J44" s="19" t="s">
        <v>24</v>
      </c>
      <c r="K44" s="24"/>
      <c r="L44" s="125" t="s">
        <v>11</v>
      </c>
      <c r="M44" s="124"/>
      <c r="N44" s="124"/>
      <c r="O44" s="123"/>
      <c r="P44" s="123"/>
      <c r="Q44" s="122" t="str">
        <f t="shared" ref="Q44" si="24">$C$38</f>
        <v>クラブおおづ</v>
      </c>
      <c r="R44" s="111" t="s">
        <v>207</v>
      </c>
      <c r="S44" s="112"/>
      <c r="T44" s="113"/>
      <c r="V44" s="170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</row>
    <row r="45" spans="1:50">
      <c r="A45" s="120"/>
      <c r="B45" s="121"/>
      <c r="C45" s="155"/>
      <c r="D45" s="123"/>
      <c r="E45" s="123"/>
      <c r="F45" s="123"/>
      <c r="G45" s="123"/>
      <c r="H45" s="126"/>
      <c r="I45" s="23"/>
      <c r="J45" s="19" t="s">
        <v>24</v>
      </c>
      <c r="K45" s="24"/>
      <c r="L45" s="126"/>
      <c r="M45" s="124"/>
      <c r="N45" s="124"/>
      <c r="O45" s="123"/>
      <c r="P45" s="123"/>
      <c r="Q45" s="122"/>
      <c r="R45" s="114"/>
      <c r="S45" s="115"/>
      <c r="T45" s="116"/>
      <c r="V45" s="171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</row>
    <row r="46" spans="1:50">
      <c r="A46" s="120"/>
      <c r="B46" s="121"/>
      <c r="C46" s="156"/>
      <c r="D46" s="123"/>
      <c r="E46" s="123"/>
      <c r="F46" s="123"/>
      <c r="G46" s="123"/>
      <c r="H46" s="127"/>
      <c r="I46" s="23"/>
      <c r="J46" s="19" t="s">
        <v>24</v>
      </c>
      <c r="K46" s="24"/>
      <c r="L46" s="127"/>
      <c r="M46" s="124"/>
      <c r="N46" s="124"/>
      <c r="O46" s="123"/>
      <c r="P46" s="123"/>
      <c r="Q46" s="122"/>
      <c r="R46" s="117"/>
      <c r="S46" s="118"/>
      <c r="T46" s="119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</row>
    <row r="48" spans="1:50">
      <c r="B48" s="131" t="s">
        <v>223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3"/>
      <c r="V48" s="157" t="s">
        <v>46</v>
      </c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</row>
    <row r="49" spans="1:33">
      <c r="B49" s="21" t="s">
        <v>12</v>
      </c>
      <c r="C49" s="22" t="s">
        <v>13</v>
      </c>
      <c r="D49" s="22" t="s">
        <v>14</v>
      </c>
      <c r="E49" s="22" t="s">
        <v>15</v>
      </c>
      <c r="F49" s="22" t="s">
        <v>16</v>
      </c>
      <c r="G49" s="22" t="s">
        <v>17</v>
      </c>
      <c r="H49" s="22"/>
      <c r="I49" s="22" t="s">
        <v>18</v>
      </c>
      <c r="J49" s="22" t="s">
        <v>19</v>
      </c>
      <c r="K49" s="22" t="s">
        <v>18</v>
      </c>
      <c r="L49" s="22"/>
      <c r="M49" s="22" t="s">
        <v>17</v>
      </c>
      <c r="N49" s="22" t="s">
        <v>14</v>
      </c>
      <c r="O49" s="22" t="s">
        <v>15</v>
      </c>
      <c r="P49" s="22" t="s">
        <v>16</v>
      </c>
      <c r="Q49" s="22" t="s">
        <v>13</v>
      </c>
      <c r="R49" s="22" t="s">
        <v>20</v>
      </c>
      <c r="S49" s="22" t="s">
        <v>21</v>
      </c>
      <c r="T49" s="22" t="s">
        <v>22</v>
      </c>
      <c r="V49" s="22" t="s">
        <v>13</v>
      </c>
      <c r="W49" s="22" t="s">
        <v>30</v>
      </c>
      <c r="X49" s="22" t="s">
        <v>31</v>
      </c>
      <c r="Y49" s="21" t="s">
        <v>32</v>
      </c>
      <c r="Z49" s="21" t="s">
        <v>33</v>
      </c>
      <c r="AA49" s="22" t="s">
        <v>34</v>
      </c>
      <c r="AB49" s="21" t="s">
        <v>35</v>
      </c>
      <c r="AC49" s="21" t="s">
        <v>36</v>
      </c>
      <c r="AD49" s="21" t="s">
        <v>37</v>
      </c>
      <c r="AE49" s="21" t="s">
        <v>38</v>
      </c>
      <c r="AF49" s="21" t="s">
        <v>183</v>
      </c>
      <c r="AG49" s="22" t="s">
        <v>39</v>
      </c>
    </row>
    <row r="50" spans="1:33">
      <c r="B50" s="147" t="s">
        <v>29</v>
      </c>
      <c r="C50" s="122" t="str">
        <f>'決定方法（14チームリンクリーグ４トーナメント）'!$BV$45</f>
        <v>千丁jr.</v>
      </c>
      <c r="D50" s="123"/>
      <c r="E50" s="123"/>
      <c r="F50" s="123"/>
      <c r="G50" s="123"/>
      <c r="H50" s="125" t="s">
        <v>10</v>
      </c>
      <c r="I50" s="23"/>
      <c r="J50" s="19" t="s">
        <v>24</v>
      </c>
      <c r="K50" s="24"/>
      <c r="L50" s="125" t="s">
        <v>11</v>
      </c>
      <c r="M50" s="134"/>
      <c r="N50" s="135"/>
      <c r="O50" s="123"/>
      <c r="P50" s="123"/>
      <c r="Q50" s="122" t="str">
        <f>'決定方法（14チームリンクリーグ４トーナメント）'!$BO$58</f>
        <v>託麻東</v>
      </c>
      <c r="R50" s="111" t="s">
        <v>217</v>
      </c>
      <c r="S50" s="112"/>
      <c r="T50" s="113"/>
      <c r="V50" s="165" t="str">
        <f>'決定方法（14チームリンクリーグ４トーナメント）'!$BV$45</f>
        <v>千丁jr.</v>
      </c>
      <c r="W50" s="161">
        <f>E50+O56</f>
        <v>0</v>
      </c>
      <c r="X50" s="161">
        <f>F50+P56</f>
        <v>0</v>
      </c>
      <c r="Y50" s="161"/>
      <c r="Z50" s="161">
        <f>G50+M56</f>
        <v>0</v>
      </c>
      <c r="AA50" s="161">
        <f>M50+G56</f>
        <v>0</v>
      </c>
      <c r="AB50" s="161" t="e">
        <f>Z50/AA50</f>
        <v>#DIV/0!</v>
      </c>
      <c r="AC50" s="161">
        <f>I50+I51+I52+K56+K57+K58</f>
        <v>0</v>
      </c>
      <c r="AD50" s="161">
        <f>K50+K51+K52+I56+I57+I58</f>
        <v>0</v>
      </c>
      <c r="AE50" s="161">
        <f>AC50-AD50</f>
        <v>0</v>
      </c>
      <c r="AF50" s="161" t="e">
        <f>AC50/AD50</f>
        <v>#DIV/0!</v>
      </c>
      <c r="AG50" s="161"/>
    </row>
    <row r="51" spans="1:33">
      <c r="B51" s="121"/>
      <c r="C51" s="122"/>
      <c r="D51" s="123"/>
      <c r="E51" s="123"/>
      <c r="F51" s="123"/>
      <c r="G51" s="123"/>
      <c r="H51" s="126"/>
      <c r="I51" s="23"/>
      <c r="J51" s="19" t="s">
        <v>24</v>
      </c>
      <c r="K51" s="24"/>
      <c r="L51" s="126"/>
      <c r="M51" s="134"/>
      <c r="N51" s="136"/>
      <c r="O51" s="123"/>
      <c r="P51" s="123"/>
      <c r="Q51" s="122"/>
      <c r="R51" s="114"/>
      <c r="S51" s="115"/>
      <c r="T51" s="116"/>
      <c r="V51" s="165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customHeight="1">
      <c r="B52" s="121"/>
      <c r="C52" s="122"/>
      <c r="D52" s="123"/>
      <c r="E52" s="123"/>
      <c r="F52" s="123"/>
      <c r="G52" s="123"/>
      <c r="H52" s="127"/>
      <c r="I52" s="23"/>
      <c r="J52" s="25" t="s">
        <v>24</v>
      </c>
      <c r="K52" s="24"/>
      <c r="L52" s="127"/>
      <c r="M52" s="134"/>
      <c r="N52" s="137"/>
      <c r="O52" s="123"/>
      <c r="P52" s="123"/>
      <c r="Q52" s="122"/>
      <c r="R52" s="117"/>
      <c r="S52" s="118"/>
      <c r="T52" s="119"/>
      <c r="V52" s="166" t="str">
        <f>'決定方法（14チームリンクリーグ４トーナメント）'!$BO$58</f>
        <v>託麻東</v>
      </c>
      <c r="W52" s="168">
        <f>O50+E53</f>
        <v>0</v>
      </c>
      <c r="X52" s="168">
        <f>P50+F53</f>
        <v>0</v>
      </c>
      <c r="Y52" s="168"/>
      <c r="Z52" s="161">
        <f>M50+G53</f>
        <v>0</v>
      </c>
      <c r="AA52" s="161">
        <f>G50+M53</f>
        <v>0</v>
      </c>
      <c r="AB52" s="161" t="e">
        <f t="shared" ref="AB52" si="25">Z52/AA52</f>
        <v>#DIV/0!</v>
      </c>
      <c r="AC52" s="161">
        <f>K50+K51+K52+I53+I54+I55</f>
        <v>0</v>
      </c>
      <c r="AD52" s="161">
        <f>I50+I51+I52+K53+K54+K55</f>
        <v>0</v>
      </c>
      <c r="AE52" s="161">
        <f t="shared" ref="AE52" si="26">AC52-AD52</f>
        <v>0</v>
      </c>
      <c r="AF52" s="161" t="e">
        <f t="shared" ref="AF52" si="27">AC52/AD52</f>
        <v>#DIV/0!</v>
      </c>
      <c r="AG52" s="161"/>
    </row>
    <row r="53" spans="1:33" ht="18.75" customHeight="1">
      <c r="A53" s="120" t="s">
        <v>241</v>
      </c>
      <c r="B53" s="147" t="s">
        <v>240</v>
      </c>
      <c r="C53" s="122" t="str">
        <f>'決定方法（14チームリンクリーグ４トーナメント）'!$BO$58</f>
        <v>託麻東</v>
      </c>
      <c r="D53" s="123"/>
      <c r="E53" s="123"/>
      <c r="F53" s="123"/>
      <c r="G53" s="123"/>
      <c r="H53" s="125" t="s">
        <v>10</v>
      </c>
      <c r="I53" s="23"/>
      <c r="J53" s="19" t="s">
        <v>24</v>
      </c>
      <c r="K53" s="24"/>
      <c r="L53" s="125" t="s">
        <v>11</v>
      </c>
      <c r="M53" s="124"/>
      <c r="N53" s="124"/>
      <c r="O53" s="123"/>
      <c r="P53" s="123"/>
      <c r="Q53" s="122" t="str">
        <f>'決定方法（14チームリンクリーグ４トーナメント）'!$CD$58</f>
        <v>菊鹿女子</v>
      </c>
      <c r="R53" s="111" t="s">
        <v>218</v>
      </c>
      <c r="S53" s="112"/>
      <c r="T53" s="113"/>
      <c r="V53" s="167"/>
      <c r="W53" s="169"/>
      <c r="X53" s="169"/>
      <c r="Y53" s="169"/>
      <c r="Z53" s="161"/>
      <c r="AA53" s="161"/>
      <c r="AB53" s="161"/>
      <c r="AC53" s="161"/>
      <c r="AD53" s="161"/>
      <c r="AE53" s="161"/>
      <c r="AF53" s="161"/>
      <c r="AG53" s="161"/>
    </row>
    <row r="54" spans="1:33">
      <c r="A54" s="120"/>
      <c r="B54" s="121"/>
      <c r="C54" s="122"/>
      <c r="D54" s="123"/>
      <c r="E54" s="123"/>
      <c r="F54" s="123"/>
      <c r="G54" s="123"/>
      <c r="H54" s="126"/>
      <c r="I54" s="23"/>
      <c r="J54" s="19" t="s">
        <v>24</v>
      </c>
      <c r="K54" s="24"/>
      <c r="L54" s="126"/>
      <c r="M54" s="124"/>
      <c r="N54" s="124"/>
      <c r="O54" s="123"/>
      <c r="P54" s="123"/>
      <c r="Q54" s="122"/>
      <c r="R54" s="114"/>
      <c r="S54" s="115"/>
      <c r="T54" s="116"/>
      <c r="V54" s="165" t="str">
        <f>'決定方法（14チームリンクリーグ４トーナメント）'!$CD$58</f>
        <v>菊鹿女子</v>
      </c>
      <c r="W54" s="161">
        <f>O53+E56</f>
        <v>0</v>
      </c>
      <c r="X54" s="161">
        <f>P53+F56</f>
        <v>0</v>
      </c>
      <c r="Y54" s="161"/>
      <c r="Z54" s="161">
        <f>M53+G56</f>
        <v>0</v>
      </c>
      <c r="AA54" s="161">
        <f>G53+M56</f>
        <v>0</v>
      </c>
      <c r="AB54" s="161" t="e">
        <f t="shared" ref="AB54" si="28">Z54/AA54</f>
        <v>#DIV/0!</v>
      </c>
      <c r="AC54" s="161">
        <f>K53+K54+K55+I56+I57+I58</f>
        <v>0</v>
      </c>
      <c r="AD54" s="161">
        <f>I53+I54+I55+K56+K57+K58</f>
        <v>0</v>
      </c>
      <c r="AE54" s="161">
        <f t="shared" ref="AE54" si="29">AC54-AD54</f>
        <v>0</v>
      </c>
      <c r="AF54" s="161" t="e">
        <f t="shared" ref="AF54" si="30">AC54/AD54</f>
        <v>#DIV/0!</v>
      </c>
      <c r="AG54" s="161"/>
    </row>
    <row r="55" spans="1:33">
      <c r="A55" s="120"/>
      <c r="B55" s="121"/>
      <c r="C55" s="122"/>
      <c r="D55" s="123"/>
      <c r="E55" s="123"/>
      <c r="F55" s="123"/>
      <c r="G55" s="123"/>
      <c r="H55" s="127"/>
      <c r="I55" s="23"/>
      <c r="J55" s="25" t="s">
        <v>24</v>
      </c>
      <c r="K55" s="24"/>
      <c r="L55" s="127"/>
      <c r="M55" s="124"/>
      <c r="N55" s="124"/>
      <c r="O55" s="123"/>
      <c r="P55" s="123"/>
      <c r="Q55" s="122"/>
      <c r="R55" s="117"/>
      <c r="S55" s="118"/>
      <c r="T55" s="119"/>
      <c r="V55" s="165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customHeight="1">
      <c r="A56" s="120"/>
      <c r="B56" s="147" t="s">
        <v>240</v>
      </c>
      <c r="C56" s="122" t="str">
        <f>'決定方法（14チームリンクリーグ４トーナメント）'!$CD$58</f>
        <v>菊鹿女子</v>
      </c>
      <c r="D56" s="123"/>
      <c r="E56" s="123"/>
      <c r="F56" s="123"/>
      <c r="G56" s="123"/>
      <c r="H56" s="125" t="s">
        <v>10</v>
      </c>
      <c r="I56" s="23"/>
      <c r="J56" s="19" t="s">
        <v>24</v>
      </c>
      <c r="K56" s="24"/>
      <c r="L56" s="125" t="s">
        <v>11</v>
      </c>
      <c r="M56" s="124"/>
      <c r="N56" s="124"/>
      <c r="O56" s="123"/>
      <c r="P56" s="123"/>
      <c r="Q56" s="122" t="str">
        <f>'決定方法（14チームリンクリーグ４トーナメント）'!$BV$45</f>
        <v>千丁jr.</v>
      </c>
      <c r="R56" s="111" t="s">
        <v>219</v>
      </c>
      <c r="S56" s="112"/>
      <c r="T56" s="113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</row>
    <row r="57" spans="1:33" ht="18.75" customHeight="1">
      <c r="A57" s="120"/>
      <c r="B57" s="121"/>
      <c r="C57" s="122"/>
      <c r="D57" s="123"/>
      <c r="E57" s="123"/>
      <c r="F57" s="123"/>
      <c r="G57" s="123"/>
      <c r="H57" s="126"/>
      <c r="I57" s="23"/>
      <c r="J57" s="19" t="s">
        <v>24</v>
      </c>
      <c r="K57" s="24"/>
      <c r="L57" s="126"/>
      <c r="M57" s="124"/>
      <c r="N57" s="124"/>
      <c r="O57" s="123"/>
      <c r="P57" s="123"/>
      <c r="Q57" s="122"/>
      <c r="R57" s="114"/>
      <c r="S57" s="115"/>
      <c r="T57" s="116"/>
    </row>
    <row r="58" spans="1:33">
      <c r="A58" s="120"/>
      <c r="B58" s="121"/>
      <c r="C58" s="122"/>
      <c r="D58" s="123"/>
      <c r="E58" s="123"/>
      <c r="F58" s="123"/>
      <c r="G58" s="123"/>
      <c r="H58" s="127"/>
      <c r="I58" s="23"/>
      <c r="J58" s="19" t="s">
        <v>24</v>
      </c>
      <c r="K58" s="24"/>
      <c r="L58" s="127"/>
      <c r="M58" s="124"/>
      <c r="N58" s="124"/>
      <c r="O58" s="123"/>
      <c r="P58" s="123"/>
      <c r="Q58" s="122"/>
      <c r="R58" s="117"/>
      <c r="S58" s="118"/>
      <c r="T58" s="119"/>
    </row>
  </sheetData>
  <mergeCells count="515">
    <mergeCell ref="AD54:AD55"/>
    <mergeCell ref="L53:L55"/>
    <mergeCell ref="M53:M55"/>
    <mergeCell ref="N53:N55"/>
    <mergeCell ref="AC52:AC53"/>
    <mergeCell ref="AD52:AD53"/>
    <mergeCell ref="P50:P52"/>
    <mergeCell ref="Q50:Q52"/>
    <mergeCell ref="R50:T52"/>
    <mergeCell ref="V50:V51"/>
    <mergeCell ref="W50:W51"/>
    <mergeCell ref="X50:X51"/>
    <mergeCell ref="AA54:AA55"/>
    <mergeCell ref="AB54:AB55"/>
    <mergeCell ref="AC54:AC55"/>
    <mergeCell ref="O53:O55"/>
    <mergeCell ref="P53:P55"/>
    <mergeCell ref="Q53:Q55"/>
    <mergeCell ref="R53:T55"/>
    <mergeCell ref="V54:V55"/>
    <mergeCell ref="W54:W55"/>
    <mergeCell ref="B56:B58"/>
    <mergeCell ref="C56:C58"/>
    <mergeCell ref="D56:D58"/>
    <mergeCell ref="E56:E58"/>
    <mergeCell ref="F56:F58"/>
    <mergeCell ref="G56:G58"/>
    <mergeCell ref="X54:X55"/>
    <mergeCell ref="Y54:Y55"/>
    <mergeCell ref="Z54:Z55"/>
    <mergeCell ref="F53:F55"/>
    <mergeCell ref="G53:G55"/>
    <mergeCell ref="H53:H55"/>
    <mergeCell ref="Q56:Q58"/>
    <mergeCell ref="R56:T58"/>
    <mergeCell ref="H56:H58"/>
    <mergeCell ref="L56:L58"/>
    <mergeCell ref="M56:M58"/>
    <mergeCell ref="N56:N58"/>
    <mergeCell ref="O56:O58"/>
    <mergeCell ref="P56:P58"/>
    <mergeCell ref="A53:A58"/>
    <mergeCell ref="B53:B55"/>
    <mergeCell ref="C53:C55"/>
    <mergeCell ref="D53:D55"/>
    <mergeCell ref="E53:E55"/>
    <mergeCell ref="AE50:AE51"/>
    <mergeCell ref="AF50:AF51"/>
    <mergeCell ref="AG50:AG51"/>
    <mergeCell ref="V52:V53"/>
    <mergeCell ref="W52:W53"/>
    <mergeCell ref="X52:X53"/>
    <mergeCell ref="Y52:Y53"/>
    <mergeCell ref="Z52:Z53"/>
    <mergeCell ref="AA52:AA53"/>
    <mergeCell ref="AB52:AB53"/>
    <mergeCell ref="Y50:Y51"/>
    <mergeCell ref="Z50:Z51"/>
    <mergeCell ref="AA50:AA51"/>
    <mergeCell ref="AB50:AB51"/>
    <mergeCell ref="AC50:AC51"/>
    <mergeCell ref="AD50:AD51"/>
    <mergeCell ref="AE54:AE55"/>
    <mergeCell ref="AF54:AF55"/>
    <mergeCell ref="AG54:AG55"/>
    <mergeCell ref="AF44:AF45"/>
    <mergeCell ref="AG44:AG45"/>
    <mergeCell ref="V46:AG46"/>
    <mergeCell ref="B48:T48"/>
    <mergeCell ref="V48:AF48"/>
    <mergeCell ref="B50:B52"/>
    <mergeCell ref="C50:C52"/>
    <mergeCell ref="D50:D52"/>
    <mergeCell ref="E50:E52"/>
    <mergeCell ref="F50:F52"/>
    <mergeCell ref="Z44:Z45"/>
    <mergeCell ref="AA44:AA45"/>
    <mergeCell ref="AB44:AB45"/>
    <mergeCell ref="AC44:AC45"/>
    <mergeCell ref="AD44:AD45"/>
    <mergeCell ref="AE44:AE45"/>
    <mergeCell ref="Q44:Q46"/>
    <mergeCell ref="R44:T46"/>
    <mergeCell ref="AE52:AE53"/>
    <mergeCell ref="AF52:AF53"/>
    <mergeCell ref="AG52:AG53"/>
    <mergeCell ref="Y44:Y45"/>
    <mergeCell ref="H44:H46"/>
    <mergeCell ref="L44:L46"/>
    <mergeCell ref="M44:M46"/>
    <mergeCell ref="N44:N46"/>
    <mergeCell ref="O44:O46"/>
    <mergeCell ref="P44:P46"/>
    <mergeCell ref="G50:G52"/>
    <mergeCell ref="H50:H52"/>
    <mergeCell ref="L50:L52"/>
    <mergeCell ref="M50:M52"/>
    <mergeCell ref="N50:N52"/>
    <mergeCell ref="O50:O52"/>
    <mergeCell ref="AD42:AD43"/>
    <mergeCell ref="AE42:AE43"/>
    <mergeCell ref="AF42:AF43"/>
    <mergeCell ref="AG42:AG43"/>
    <mergeCell ref="B44:B46"/>
    <mergeCell ref="C44:C46"/>
    <mergeCell ref="D44:D46"/>
    <mergeCell ref="E44:E46"/>
    <mergeCell ref="F44:F46"/>
    <mergeCell ref="G44:G46"/>
    <mergeCell ref="X42:X43"/>
    <mergeCell ref="Y42:Y43"/>
    <mergeCell ref="Z42:Z43"/>
    <mergeCell ref="AA42:AA43"/>
    <mergeCell ref="AB42:AB43"/>
    <mergeCell ref="AC42:AC43"/>
    <mergeCell ref="O41:O43"/>
    <mergeCell ref="P41:P43"/>
    <mergeCell ref="Q41:Q43"/>
    <mergeCell ref="R41:T43"/>
    <mergeCell ref="V42:V43"/>
    <mergeCell ref="W42:W43"/>
    <mergeCell ref="F41:F43"/>
    <mergeCell ref="G41:G43"/>
    <mergeCell ref="AE38:AE39"/>
    <mergeCell ref="AF38:AF39"/>
    <mergeCell ref="AG38:AG39"/>
    <mergeCell ref="V40:V41"/>
    <mergeCell ref="W40:W41"/>
    <mergeCell ref="X40:X41"/>
    <mergeCell ref="Y40:Y41"/>
    <mergeCell ref="Z40:Z41"/>
    <mergeCell ref="AA40:AA41"/>
    <mergeCell ref="AB40:AB41"/>
    <mergeCell ref="Y38:Y39"/>
    <mergeCell ref="Z38:Z39"/>
    <mergeCell ref="AA38:AA39"/>
    <mergeCell ref="AB38:AB39"/>
    <mergeCell ref="AC38:AC39"/>
    <mergeCell ref="AD38:AD39"/>
    <mergeCell ref="AC40:AC41"/>
    <mergeCell ref="AD40:AD41"/>
    <mergeCell ref="AE40:AE41"/>
    <mergeCell ref="AF40:AF41"/>
    <mergeCell ref="AG40:AG41"/>
    <mergeCell ref="W38:W39"/>
    <mergeCell ref="X38:X39"/>
    <mergeCell ref="G38:G40"/>
    <mergeCell ref="H38:H40"/>
    <mergeCell ref="L38:L40"/>
    <mergeCell ref="M38:M40"/>
    <mergeCell ref="N38:N40"/>
    <mergeCell ref="O38:O40"/>
    <mergeCell ref="A41:A46"/>
    <mergeCell ref="B41:B43"/>
    <mergeCell ref="C41:C43"/>
    <mergeCell ref="D41:D43"/>
    <mergeCell ref="E41:E43"/>
    <mergeCell ref="P38:P40"/>
    <mergeCell ref="Q38:Q40"/>
    <mergeCell ref="R38:T40"/>
    <mergeCell ref="H41:H43"/>
    <mergeCell ref="L41:L43"/>
    <mergeCell ref="M41:M43"/>
    <mergeCell ref="N41:N43"/>
    <mergeCell ref="V44:V45"/>
    <mergeCell ref="W44:W45"/>
    <mergeCell ref="X44:X45"/>
    <mergeCell ref="AW32:AW34"/>
    <mergeCell ref="AX32:AX34"/>
    <mergeCell ref="B36:T36"/>
    <mergeCell ref="V36:AF36"/>
    <mergeCell ref="B38:B40"/>
    <mergeCell ref="C38:C40"/>
    <mergeCell ref="D38:D40"/>
    <mergeCell ref="E38:E40"/>
    <mergeCell ref="F38:F40"/>
    <mergeCell ref="AM32:AM34"/>
    <mergeCell ref="AN32:AN34"/>
    <mergeCell ref="AR32:AR34"/>
    <mergeCell ref="AS32:AS34"/>
    <mergeCell ref="AT32:AT34"/>
    <mergeCell ref="AU32:AU34"/>
    <mergeCell ref="AD32:AD34"/>
    <mergeCell ref="AE32:AG34"/>
    <mergeCell ref="AI32:AI34"/>
    <mergeCell ref="AJ32:AJ34"/>
    <mergeCell ref="AK32:AK34"/>
    <mergeCell ref="AL32:AL34"/>
    <mergeCell ref="X32:X34"/>
    <mergeCell ref="Y32:Y34"/>
    <mergeCell ref="V38:V39"/>
    <mergeCell ref="AB32:AB34"/>
    <mergeCell ref="AC32:AC34"/>
    <mergeCell ref="P32:P34"/>
    <mergeCell ref="Q32:Q34"/>
    <mergeCell ref="R32:R34"/>
    <mergeCell ref="S32:S34"/>
    <mergeCell ref="T32:T34"/>
    <mergeCell ref="V32:W34"/>
    <mergeCell ref="AV32:AV34"/>
    <mergeCell ref="G32:G34"/>
    <mergeCell ref="H32:H34"/>
    <mergeCell ref="L32:L34"/>
    <mergeCell ref="M32:M34"/>
    <mergeCell ref="N32:N34"/>
    <mergeCell ref="O32:O34"/>
    <mergeCell ref="AU29:AU31"/>
    <mergeCell ref="AV29:AV31"/>
    <mergeCell ref="AW29:AW31"/>
    <mergeCell ref="AD29:AD30"/>
    <mergeCell ref="R29:R31"/>
    <mergeCell ref="S29:S31"/>
    <mergeCell ref="T29:T31"/>
    <mergeCell ref="V29:V30"/>
    <mergeCell ref="W29:W30"/>
    <mergeCell ref="X29:X30"/>
    <mergeCell ref="L29:L31"/>
    <mergeCell ref="M29:M31"/>
    <mergeCell ref="N29:N31"/>
    <mergeCell ref="O29:O31"/>
    <mergeCell ref="P29:P31"/>
    <mergeCell ref="Q29:Q31"/>
    <mergeCell ref="Z32:Z34"/>
    <mergeCell ref="AA32:AA34"/>
    <mergeCell ref="AX29:AX31"/>
    <mergeCell ref="V31:AG31"/>
    <mergeCell ref="B32:B34"/>
    <mergeCell ref="C32:C34"/>
    <mergeCell ref="D32:D34"/>
    <mergeCell ref="E32:E34"/>
    <mergeCell ref="F32:F34"/>
    <mergeCell ref="AL29:AL31"/>
    <mergeCell ref="AM29:AM31"/>
    <mergeCell ref="AN29:AN31"/>
    <mergeCell ref="AR29:AR31"/>
    <mergeCell ref="AS29:AS31"/>
    <mergeCell ref="AT29:AT31"/>
    <mergeCell ref="AE29:AE30"/>
    <mergeCell ref="AF29:AF30"/>
    <mergeCell ref="AG29:AG30"/>
    <mergeCell ref="AI29:AI31"/>
    <mergeCell ref="AJ29:AJ31"/>
    <mergeCell ref="AK29:AK31"/>
    <mergeCell ref="Y29:Y30"/>
    <mergeCell ref="Z29:Z30"/>
    <mergeCell ref="AA29:AA30"/>
    <mergeCell ref="AB29:AB30"/>
    <mergeCell ref="AC29:AC30"/>
    <mergeCell ref="AG27:AG28"/>
    <mergeCell ref="B29:B31"/>
    <mergeCell ref="C29:C31"/>
    <mergeCell ref="D29:D31"/>
    <mergeCell ref="E29:E31"/>
    <mergeCell ref="F29:F31"/>
    <mergeCell ref="G29:G31"/>
    <mergeCell ref="H29:H31"/>
    <mergeCell ref="Q26:Q28"/>
    <mergeCell ref="R26:R28"/>
    <mergeCell ref="S26:S28"/>
    <mergeCell ref="T26:T28"/>
    <mergeCell ref="H26:H28"/>
    <mergeCell ref="L26:L28"/>
    <mergeCell ref="M26:M28"/>
    <mergeCell ref="N26:N28"/>
    <mergeCell ref="O26:O28"/>
    <mergeCell ref="P26:P28"/>
    <mergeCell ref="B26:B28"/>
    <mergeCell ref="C26:C28"/>
    <mergeCell ref="D26:D28"/>
    <mergeCell ref="E26:E28"/>
    <mergeCell ref="AT26:AT28"/>
    <mergeCell ref="AU26:AU28"/>
    <mergeCell ref="AV26:AV28"/>
    <mergeCell ref="AW26:AW28"/>
    <mergeCell ref="AX26:AX28"/>
    <mergeCell ref="V27:V28"/>
    <mergeCell ref="W27:W28"/>
    <mergeCell ref="X27:X28"/>
    <mergeCell ref="Y27:Y28"/>
    <mergeCell ref="Z27:Z28"/>
    <mergeCell ref="AK26:AK28"/>
    <mergeCell ref="AL26:AL28"/>
    <mergeCell ref="AM26:AM28"/>
    <mergeCell ref="AN26:AN28"/>
    <mergeCell ref="AR26:AR28"/>
    <mergeCell ref="AS26:AS28"/>
    <mergeCell ref="AI26:AI28"/>
    <mergeCell ref="AJ26:AJ28"/>
    <mergeCell ref="AA27:AA28"/>
    <mergeCell ref="AB27:AB28"/>
    <mergeCell ref="AC27:AC28"/>
    <mergeCell ref="AD27:AD28"/>
    <mergeCell ref="AE27:AE28"/>
    <mergeCell ref="AF27:AF28"/>
    <mergeCell ref="F26:F28"/>
    <mergeCell ref="G26:G28"/>
    <mergeCell ref="AB25:AB26"/>
    <mergeCell ref="AC25:AC26"/>
    <mergeCell ref="AD25:AD26"/>
    <mergeCell ref="AE25:AE26"/>
    <mergeCell ref="AF25:AF26"/>
    <mergeCell ref="AG25:AG26"/>
    <mergeCell ref="AD23:AD24"/>
    <mergeCell ref="AE23:AE24"/>
    <mergeCell ref="AF23:AF24"/>
    <mergeCell ref="AG23:AG24"/>
    <mergeCell ref="V25:V26"/>
    <mergeCell ref="W25:W26"/>
    <mergeCell ref="X25:X26"/>
    <mergeCell ref="Y25:Y26"/>
    <mergeCell ref="Z25:Z26"/>
    <mergeCell ref="AA25:AA26"/>
    <mergeCell ref="X23:X24"/>
    <mergeCell ref="Y23:Y24"/>
    <mergeCell ref="Z23:Z24"/>
    <mergeCell ref="AA23:AA24"/>
    <mergeCell ref="AB23:AB24"/>
    <mergeCell ref="AC23:AC24"/>
    <mergeCell ref="Q23:Q25"/>
    <mergeCell ref="R23:R25"/>
    <mergeCell ref="S23:S25"/>
    <mergeCell ref="T23:T25"/>
    <mergeCell ref="V23:V24"/>
    <mergeCell ref="W23:W24"/>
    <mergeCell ref="H23:H25"/>
    <mergeCell ref="L23:L25"/>
    <mergeCell ref="M23:M25"/>
    <mergeCell ref="N23:N25"/>
    <mergeCell ref="O23:O25"/>
    <mergeCell ref="P23:P25"/>
    <mergeCell ref="AW19:AW21"/>
    <mergeCell ref="AX19:AX21"/>
    <mergeCell ref="B21:T21"/>
    <mergeCell ref="V21:AF21"/>
    <mergeCell ref="B23:B25"/>
    <mergeCell ref="C23:C25"/>
    <mergeCell ref="D23:D25"/>
    <mergeCell ref="E23:E25"/>
    <mergeCell ref="F23:F25"/>
    <mergeCell ref="G23:G25"/>
    <mergeCell ref="AN19:AN21"/>
    <mergeCell ref="AR19:AR21"/>
    <mergeCell ref="AS19:AS21"/>
    <mergeCell ref="AT19:AT21"/>
    <mergeCell ref="AU19:AU21"/>
    <mergeCell ref="AV19:AV21"/>
    <mergeCell ref="AD17:AD19"/>
    <mergeCell ref="AE17:AG19"/>
    <mergeCell ref="AJ19:AJ21"/>
    <mergeCell ref="AK19:AK21"/>
    <mergeCell ref="AL19:AL21"/>
    <mergeCell ref="AM19:AM21"/>
    <mergeCell ref="R17:R19"/>
    <mergeCell ref="S17:S19"/>
    <mergeCell ref="T17:T19"/>
    <mergeCell ref="V17:W19"/>
    <mergeCell ref="X17:X19"/>
    <mergeCell ref="Y17:Y19"/>
    <mergeCell ref="L17:L19"/>
    <mergeCell ref="M17:M19"/>
    <mergeCell ref="N17:N19"/>
    <mergeCell ref="O17:O19"/>
    <mergeCell ref="P17:P19"/>
    <mergeCell ref="Q17:Q19"/>
    <mergeCell ref="AV16:AV18"/>
    <mergeCell ref="AW16:AW18"/>
    <mergeCell ref="AX16:AX18"/>
    <mergeCell ref="B17:B19"/>
    <mergeCell ref="C17:C19"/>
    <mergeCell ref="D17:D19"/>
    <mergeCell ref="E17:E19"/>
    <mergeCell ref="F17:F19"/>
    <mergeCell ref="G17:G19"/>
    <mergeCell ref="H17:H19"/>
    <mergeCell ref="AM16:AM18"/>
    <mergeCell ref="AN16:AN18"/>
    <mergeCell ref="AR16:AR18"/>
    <mergeCell ref="AS16:AS18"/>
    <mergeCell ref="AT16:AT18"/>
    <mergeCell ref="AU16:AU18"/>
    <mergeCell ref="S14:S16"/>
    <mergeCell ref="T14:T16"/>
    <mergeCell ref="M14:M16"/>
    <mergeCell ref="N14:N16"/>
    <mergeCell ref="O14:O16"/>
    <mergeCell ref="P14:P16"/>
    <mergeCell ref="Q14:Q16"/>
    <mergeCell ref="R14:R16"/>
    <mergeCell ref="AF14:AF15"/>
    <mergeCell ref="AG14:AG15"/>
    <mergeCell ref="V16:AG16"/>
    <mergeCell ref="AJ16:AJ18"/>
    <mergeCell ref="AK16:AK18"/>
    <mergeCell ref="AL16:AL18"/>
    <mergeCell ref="Z17:Z19"/>
    <mergeCell ref="AA17:AA19"/>
    <mergeCell ref="AB17:AB19"/>
    <mergeCell ref="AC17:AC19"/>
    <mergeCell ref="Z14:Z15"/>
    <mergeCell ref="AA14:AA15"/>
    <mergeCell ref="AB14:AB15"/>
    <mergeCell ref="AC14:AC15"/>
    <mergeCell ref="AD14:AD15"/>
    <mergeCell ref="AE14:AE15"/>
    <mergeCell ref="V14:V15"/>
    <mergeCell ref="W14:W15"/>
    <mergeCell ref="X14:X15"/>
    <mergeCell ref="Y14:Y15"/>
    <mergeCell ref="B14:B16"/>
    <mergeCell ref="C14:C16"/>
    <mergeCell ref="D14:D16"/>
    <mergeCell ref="E14:E16"/>
    <mergeCell ref="F14:F16"/>
    <mergeCell ref="G14:G16"/>
    <mergeCell ref="H14:H16"/>
    <mergeCell ref="L14:L16"/>
    <mergeCell ref="Q11:Q13"/>
    <mergeCell ref="H11:H13"/>
    <mergeCell ref="L11:L13"/>
    <mergeCell ref="M11:M13"/>
    <mergeCell ref="N11:N13"/>
    <mergeCell ref="O11:O13"/>
    <mergeCell ref="P11:P13"/>
    <mergeCell ref="B11:B13"/>
    <mergeCell ref="C11:C13"/>
    <mergeCell ref="D11:D13"/>
    <mergeCell ref="E11:E13"/>
    <mergeCell ref="AU11:AU13"/>
    <mergeCell ref="AV11:AV13"/>
    <mergeCell ref="AW11:AW13"/>
    <mergeCell ref="AX11:AX13"/>
    <mergeCell ref="V12:V13"/>
    <mergeCell ref="W12:W13"/>
    <mergeCell ref="X12:X13"/>
    <mergeCell ref="Y12:Y13"/>
    <mergeCell ref="Z12:Z13"/>
    <mergeCell ref="AA12:AA13"/>
    <mergeCell ref="AL11:AL13"/>
    <mergeCell ref="AM11:AM13"/>
    <mergeCell ref="AN11:AN13"/>
    <mergeCell ref="AR11:AR13"/>
    <mergeCell ref="AS11:AS13"/>
    <mergeCell ref="AT11:AT13"/>
    <mergeCell ref="AJ11:AJ13"/>
    <mergeCell ref="AK11:AK13"/>
    <mergeCell ref="AB12:AB13"/>
    <mergeCell ref="AC12:AC13"/>
    <mergeCell ref="AD12:AD13"/>
    <mergeCell ref="AE12:AE13"/>
    <mergeCell ref="AF12:AF13"/>
    <mergeCell ref="AG12:AG13"/>
    <mergeCell ref="AU8:AU10"/>
    <mergeCell ref="AA8:AA9"/>
    <mergeCell ref="AB8:AB9"/>
    <mergeCell ref="AC8:AC9"/>
    <mergeCell ref="Q8:Q10"/>
    <mergeCell ref="R8:R10"/>
    <mergeCell ref="S8:S10"/>
    <mergeCell ref="T8:T10"/>
    <mergeCell ref="V8:V9"/>
    <mergeCell ref="W8:W9"/>
    <mergeCell ref="X8:X9"/>
    <mergeCell ref="Y8:Y9"/>
    <mergeCell ref="Z8:Z9"/>
    <mergeCell ref="F11:F13"/>
    <mergeCell ref="G11:G13"/>
    <mergeCell ref="AB10:AB11"/>
    <mergeCell ref="AC10:AC11"/>
    <mergeCell ref="AD10:AD11"/>
    <mergeCell ref="AE10:AE11"/>
    <mergeCell ref="H8:H10"/>
    <mergeCell ref="L8:L10"/>
    <mergeCell ref="M8:M10"/>
    <mergeCell ref="N8:N10"/>
    <mergeCell ref="O8:O10"/>
    <mergeCell ref="P8:P10"/>
    <mergeCell ref="R11:R13"/>
    <mergeCell ref="S11:S13"/>
    <mergeCell ref="T11:T13"/>
    <mergeCell ref="AN8:AN10"/>
    <mergeCell ref="AR8:AR10"/>
    <mergeCell ref="AS8:AS10"/>
    <mergeCell ref="AT8:AT10"/>
    <mergeCell ref="AD8:AD9"/>
    <mergeCell ref="AE8:AE9"/>
    <mergeCell ref="AF8:AF9"/>
    <mergeCell ref="AG8:AG9"/>
    <mergeCell ref="AJ8:AJ10"/>
    <mergeCell ref="AK8:AK10"/>
    <mergeCell ref="AF10:AF11"/>
    <mergeCell ref="AG10:AG11"/>
    <mergeCell ref="B8:B10"/>
    <mergeCell ref="C8:C10"/>
    <mergeCell ref="D8:D10"/>
    <mergeCell ref="E8:E10"/>
    <mergeCell ref="F8:F10"/>
    <mergeCell ref="G8:G10"/>
    <mergeCell ref="A1:BB1"/>
    <mergeCell ref="A3:Q3"/>
    <mergeCell ref="A4:Q4"/>
    <mergeCell ref="AK4:AQ4"/>
    <mergeCell ref="B6:T6"/>
    <mergeCell ref="V6:AF6"/>
    <mergeCell ref="AJ6:AX6"/>
    <mergeCell ref="AV8:AV10"/>
    <mergeCell ref="AW8:AW10"/>
    <mergeCell ref="AX8:AX10"/>
    <mergeCell ref="V10:V11"/>
    <mergeCell ref="W10:W11"/>
    <mergeCell ref="X10:X11"/>
    <mergeCell ref="Y10:Y11"/>
    <mergeCell ref="Z10:Z11"/>
    <mergeCell ref="AA10:AA11"/>
    <mergeCell ref="AL8:AL10"/>
    <mergeCell ref="AM8:AM10"/>
  </mergeCells>
  <phoneticPr fontId="2"/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参加チーム</vt:lpstr>
      <vt:lpstr>決定方法（14チームリンクリーグ４トーナメント）</vt:lpstr>
      <vt:lpstr>直近大会結果</vt:lpstr>
      <vt:lpstr>14チーム大会結果詳細１</vt:lpstr>
      <vt:lpstr>Sheet1</vt:lpstr>
      <vt:lpstr>'14チーム大会結果詳細１'!Print_Area</vt:lpstr>
      <vt:lpstr>'決定方法（14チームリンクリーグ４トーナメント）'!Print_Area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成人 八木田</cp:lastModifiedBy>
  <cp:lastPrinted>2024-09-15T09:44:37Z</cp:lastPrinted>
  <dcterms:created xsi:type="dcterms:W3CDTF">2022-06-23T04:09:06Z</dcterms:created>
  <dcterms:modified xsi:type="dcterms:W3CDTF">2024-09-15T10:32:42Z</dcterms:modified>
</cp:coreProperties>
</file>